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Zakład Lipnik\Desktop\Komisja Przetargowa\2022\Dzierżawa - Kołbaskowo\Umowa\"/>
    </mc:Choice>
  </mc:AlternateContent>
  <xr:revisionPtr revIDLastSave="0" documentId="13_ncr:1_{669F1D93-FDA3-4132-B396-CF72E0EFF446}" xr6:coauthVersionLast="47" xr6:coauthVersionMax="47" xr10:uidLastSave="{00000000-0000-0000-0000-000000000000}"/>
  <bookViews>
    <workbookView xWindow="-120" yWindow="-120" windowWidth="21240" windowHeight="15390" xr2:uid="{00000000-000D-0000-FFFF-FFFF00000000}"/>
  </bookViews>
  <sheets>
    <sheet name="R, O, P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6" l="1"/>
  <c r="G39" i="6" l="1"/>
  <c r="F39" i="6"/>
  <c r="E39" i="6" s="1"/>
  <c r="F15" i="6"/>
  <c r="E15" i="6"/>
  <c r="D39" i="6" l="1"/>
  <c r="E38" i="6"/>
  <c r="D38" i="6"/>
  <c r="D17" i="6"/>
  <c r="D152" i="6" s="1"/>
  <c r="E7" i="6"/>
  <c r="M152" i="6"/>
  <c r="L152" i="6"/>
  <c r="K152" i="6"/>
  <c r="J152" i="6"/>
  <c r="I152" i="6"/>
  <c r="H152" i="6"/>
  <c r="G152" i="6"/>
  <c r="F152" i="6"/>
  <c r="E148" i="6"/>
  <c r="E36" i="6"/>
  <c r="E19" i="6"/>
  <c r="E152" i="6" l="1"/>
</calcChain>
</file>

<file path=xl/sharedStrings.xml><?xml version="1.0" encoding="utf-8"?>
<sst xmlns="http://schemas.openxmlformats.org/spreadsheetml/2006/main" count="305" uniqueCount="167">
  <si>
    <t xml:space="preserve">Tabela nr 1 - wykaz nieruchomości gruntowych, położonych w obrebie  Ostoja, Przylep, Rajkowo gmina Kołbaskowo </t>
  </si>
  <si>
    <t xml:space="preserve"> - oznaczenie działek, które w części wchodzą w skład przedmiotu dzierżawy</t>
  </si>
  <si>
    <t>Lp.</t>
  </si>
  <si>
    <t>Numer KW</t>
  </si>
  <si>
    <t xml:space="preserve">Nr działki </t>
  </si>
  <si>
    <t>Powierzchnia działki ogółem w ha</t>
  </si>
  <si>
    <t>Przedmiot dzierżawy</t>
  </si>
  <si>
    <t>RII</t>
  </si>
  <si>
    <t>RIIIa</t>
  </si>
  <si>
    <t>RIIIb</t>
  </si>
  <si>
    <t>RIVa</t>
  </si>
  <si>
    <t>RIVb</t>
  </si>
  <si>
    <t>PsII</t>
  </si>
  <si>
    <t>PsIII</t>
  </si>
  <si>
    <t xml:space="preserve">W </t>
  </si>
  <si>
    <t xml:space="preserve">Obręb Rajkowo </t>
  </si>
  <si>
    <t>SZ2S/00017824/3</t>
  </si>
  <si>
    <t>10/43</t>
  </si>
  <si>
    <t>2/3</t>
  </si>
  <si>
    <t>4/25</t>
  </si>
  <si>
    <t>4/26</t>
  </si>
  <si>
    <t>4/28</t>
  </si>
  <si>
    <t>4/29</t>
  </si>
  <si>
    <t>Obręb Ostoja</t>
  </si>
  <si>
    <t>SZ2S/00003939/1</t>
  </si>
  <si>
    <t>8/16</t>
  </si>
  <si>
    <t>8/18</t>
  </si>
  <si>
    <t>5/4</t>
  </si>
  <si>
    <t>5/93</t>
  </si>
  <si>
    <t>5/60</t>
  </si>
  <si>
    <t>5/62</t>
  </si>
  <si>
    <t>SZ2S/00038789/8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</si>
  <si>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</si>
  <si>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</si>
  <si>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</si>
  <si>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</si>
  <si>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</si>
  <si>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</si>
  <si>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</si>
  <si>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</si>
  <si>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</si>
  <si>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</si>
  <si>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</si>
  <si>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5/81</t>
  </si>
  <si>
    <t>5/82</t>
  </si>
  <si>
    <t>5/83</t>
  </si>
  <si>
    <t>5/84</t>
  </si>
  <si>
    <t>5/85</t>
  </si>
  <si>
    <t>5/86</t>
  </si>
  <si>
    <t>5/87</t>
  </si>
  <si>
    <t>5/97</t>
  </si>
  <si>
    <t>5/95</t>
  </si>
  <si>
    <t>10/32</t>
  </si>
  <si>
    <t>SZ2S/00026320/6</t>
  </si>
  <si>
    <t>3/18</t>
  </si>
  <si>
    <t>3/19</t>
  </si>
  <si>
    <t>3/26</t>
  </si>
  <si>
    <t>3/27</t>
  </si>
  <si>
    <t>3/35</t>
  </si>
  <si>
    <t>3/36</t>
  </si>
  <si>
    <t>3/37</t>
  </si>
  <si>
    <t>3/38</t>
  </si>
  <si>
    <t>3/39</t>
  </si>
  <si>
    <t>3/40</t>
  </si>
  <si>
    <t>3/42</t>
  </si>
  <si>
    <t>3/43</t>
  </si>
  <si>
    <t>3/47</t>
  </si>
  <si>
    <t>3/48</t>
  </si>
  <si>
    <t>3/49</t>
  </si>
  <si>
    <t>3/50</t>
  </si>
  <si>
    <t>3/56</t>
  </si>
  <si>
    <t>Obręb Przylep</t>
  </si>
  <si>
    <t>SZ2S/00003907/8</t>
  </si>
  <si>
    <t>26/42</t>
  </si>
  <si>
    <t>26/43</t>
  </si>
  <si>
    <t>26/44</t>
  </si>
  <si>
    <t>26/45</t>
  </si>
  <si>
    <t>26/46</t>
  </si>
  <si>
    <t>26/47</t>
  </si>
  <si>
    <t>26/48</t>
  </si>
  <si>
    <t>26/49</t>
  </si>
  <si>
    <t>26/50</t>
  </si>
  <si>
    <t>26/51</t>
  </si>
  <si>
    <t>26/52</t>
  </si>
  <si>
    <t>26/54</t>
  </si>
  <si>
    <t>26/55</t>
  </si>
  <si>
    <t>26/78</t>
  </si>
  <si>
    <t>26/79</t>
  </si>
  <si>
    <t>26/80</t>
  </si>
  <si>
    <t>26/81</t>
  </si>
  <si>
    <t>26/82</t>
  </si>
  <si>
    <t>26/83</t>
  </si>
  <si>
    <t>26/84</t>
  </si>
  <si>
    <t>26/85</t>
  </si>
  <si>
    <t>26/86</t>
  </si>
  <si>
    <t>26/87</t>
  </si>
  <si>
    <t>26/88</t>
  </si>
  <si>
    <t>26/89</t>
  </si>
  <si>
    <t>26/90</t>
  </si>
  <si>
    <t>26/91</t>
  </si>
  <si>
    <t>26/92</t>
  </si>
  <si>
    <t>26/93</t>
  </si>
  <si>
    <t>26/94</t>
  </si>
  <si>
    <t>26/95</t>
  </si>
  <si>
    <t>26/96</t>
  </si>
  <si>
    <t>26/97</t>
  </si>
  <si>
    <t>26/98</t>
  </si>
  <si>
    <t>26/112</t>
  </si>
  <si>
    <t>26/113</t>
  </si>
  <si>
    <t>26/114</t>
  </si>
  <si>
    <t>26/115</t>
  </si>
  <si>
    <t>26/116</t>
  </si>
  <si>
    <t>26/117</t>
  </si>
  <si>
    <t>26/118</t>
  </si>
  <si>
    <t>26/119</t>
  </si>
  <si>
    <t>26/120</t>
  </si>
  <si>
    <t>26/121</t>
  </si>
  <si>
    <t>26/122</t>
  </si>
  <si>
    <t>26/123</t>
  </si>
  <si>
    <t>26/124</t>
  </si>
  <si>
    <t>26/126</t>
  </si>
  <si>
    <t>26/127</t>
  </si>
  <si>
    <t>26/128</t>
  </si>
  <si>
    <t>26/129</t>
  </si>
  <si>
    <t>26/134</t>
  </si>
  <si>
    <t>26/135</t>
  </si>
  <si>
    <t>26/136</t>
  </si>
  <si>
    <t>26/137</t>
  </si>
  <si>
    <t>26/138</t>
  </si>
  <si>
    <t>26/139</t>
  </si>
  <si>
    <t>26/140</t>
  </si>
  <si>
    <t>26/141</t>
  </si>
  <si>
    <t>26/142</t>
  </si>
  <si>
    <t>26/143</t>
  </si>
  <si>
    <t>26/144</t>
  </si>
  <si>
    <t>26/145</t>
  </si>
  <si>
    <t>26/146</t>
  </si>
  <si>
    <t>26/147</t>
  </si>
  <si>
    <t>26/148</t>
  </si>
  <si>
    <t>26/149</t>
  </si>
  <si>
    <t>26/150</t>
  </si>
  <si>
    <t>26/152</t>
  </si>
  <si>
    <t>26/153</t>
  </si>
  <si>
    <t>26/159</t>
  </si>
  <si>
    <t>26/160</t>
  </si>
  <si>
    <t>26/161</t>
  </si>
  <si>
    <t>26/162</t>
  </si>
  <si>
    <t>26/163</t>
  </si>
  <si>
    <t>26/164</t>
  </si>
  <si>
    <t>26/165</t>
  </si>
  <si>
    <t>26/166</t>
  </si>
  <si>
    <t>26/167</t>
  </si>
  <si>
    <t>26/168</t>
  </si>
  <si>
    <t>26/169</t>
  </si>
  <si>
    <t>26/170</t>
  </si>
  <si>
    <t>26/171</t>
  </si>
  <si>
    <t>26/172</t>
  </si>
  <si>
    <t>26/173</t>
  </si>
  <si>
    <t>26/174</t>
  </si>
  <si>
    <t>26/175</t>
  </si>
  <si>
    <t>26/176</t>
  </si>
  <si>
    <t>26/177</t>
  </si>
  <si>
    <t>10</t>
  </si>
  <si>
    <t>12</t>
  </si>
  <si>
    <t>7/70</t>
  </si>
  <si>
    <t>7/56</t>
  </si>
  <si>
    <t>Razem gmina Kołbaskowo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</si>
</sst>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4" fillId="0" borderId="0" xfId="1"/>
    <xf numFmtId="0" fontId="1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164" fontId="1" fillId="4" borderId="1" xfId="1" applyNumberFormat="1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164" fontId="1" fillId="4" borderId="4" xfId="1" applyNumberFormat="1" applyFont="1" applyFill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164" fontId="1" fillId="4" borderId="3" xfId="1" applyNumberFormat="1" applyFont="1" applyFill="1" applyBorder="1" applyAlignment="1">
      <alignment horizontal="center"/>
    </xf>
    <xf numFmtId="49" fontId="3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/>
    </xf>
    <xf numFmtId="164" fontId="3" fillId="0" borderId="6" xfId="1" applyNumberFormat="1" applyFont="1" applyBorder="1" applyAlignment="1">
      <alignment horizontal="center"/>
    </xf>
    <xf numFmtId="164" fontId="1" fillId="0" borderId="6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5" borderId="1" xfId="1" applyFill="1" applyBorder="1" applyAlignment="1">
      <alignment horizontal="left" vertical="center"/>
    </xf>
    <xf numFmtId="0" fontId="3" fillId="3" borderId="5" xfId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5" xfId="1" applyFont="1" applyBorder="1" applyAlignment="1">
      <alignment horizontal="center"/>
    </xf>
    <xf numFmtId="0" fontId="1" fillId="4" borderId="5" xfId="1" applyFont="1" applyFill="1" applyBorder="1" applyAlignment="1">
      <alignment horizontal="center"/>
    </xf>
    <xf numFmtId="164" fontId="4" fillId="0" borderId="0" xfId="1" applyNumberFormat="1"/>
    <xf numFmtId="49" fontId="3" fillId="6" borderId="3" xfId="1" applyNumberFormat="1" applyFont="1" applyFill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49" fontId="3" fillId="6" borderId="5" xfId="1" applyNumberFormat="1" applyFont="1" applyFill="1" applyBorder="1" applyAlignment="1">
      <alignment horizont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/>
    </xf>
    <xf numFmtId="164" fontId="1" fillId="0" borderId="13" xfId="1" applyNumberFormat="1" applyFont="1" applyBorder="1" applyAlignment="1">
      <alignment horizontal="center"/>
    </xf>
    <xf numFmtId="164" fontId="1" fillId="0" borderId="14" xfId="1" applyNumberFormat="1" applyFont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164" fontId="1" fillId="0" borderId="16" xfId="1" applyNumberFormat="1" applyFont="1" applyBorder="1" applyAlignment="1">
      <alignment horizontal="center"/>
    </xf>
    <xf numFmtId="0" fontId="1" fillId="0" borderId="17" xfId="1" applyFont="1" applyBorder="1" applyAlignment="1">
      <alignment horizontal="center" vertical="center"/>
    </xf>
    <xf numFmtId="164" fontId="1" fillId="0" borderId="18" xfId="1" applyNumberFormat="1" applyFont="1" applyBorder="1" applyAlignment="1">
      <alignment horizontal="center"/>
    </xf>
    <xf numFmtId="0" fontId="1" fillId="0" borderId="19" xfId="1" applyFont="1" applyBorder="1" applyAlignment="1">
      <alignment horizontal="center" vertical="center"/>
    </xf>
    <xf numFmtId="164" fontId="1" fillId="0" borderId="20" xfId="1" applyNumberFormat="1" applyFont="1" applyBorder="1" applyAlignment="1">
      <alignment horizontal="center"/>
    </xf>
    <xf numFmtId="164" fontId="1" fillId="4" borderId="13" xfId="1" applyNumberFormat="1" applyFont="1" applyFill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22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/>
    </xf>
    <xf numFmtId="49" fontId="3" fillId="0" borderId="13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2" fillId="0" borderId="9" xfId="1" applyFont="1" applyBorder="1" applyAlignment="1"/>
    <xf numFmtId="0" fontId="2" fillId="0" borderId="10" xfId="1" applyFont="1" applyBorder="1" applyAlignment="1"/>
    <xf numFmtId="0" fontId="4" fillId="0" borderId="0" xfId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/>
    <xf numFmtId="0" fontId="0" fillId="0" borderId="11" xfId="0" applyBorder="1" applyAlignment="1"/>
    <xf numFmtId="0" fontId="4" fillId="0" borderId="0" xfId="1" applyAlignment="1">
      <alignment horizontal="left" vertical="center"/>
    </xf>
    <xf numFmtId="0" fontId="0" fillId="0" borderId="0" xfId="0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4"/>
  <sheetViews>
    <sheetView tabSelected="1" zoomScale="110" zoomScaleNormal="110" workbookViewId="0">
      <pane ySplit="5" topLeftCell="A6" activePane="bottomLeft" state="frozen"/>
      <selection pane="bottomLeft" activeCell="U166" sqref="U166"/>
    </sheetView>
  </sheetViews>
  <sheetFormatPr defaultRowHeight="12.75" x14ac:dyDescent="0.2"/>
  <cols>
    <col min="1" max="1" width="5.28515625" style="20" customWidth="1"/>
    <col min="2" max="2" width="14.85546875" style="3" customWidth="1"/>
    <col min="3" max="3" width="7" style="3" customWidth="1"/>
    <col min="4" max="4" width="11.85546875" style="3" customWidth="1"/>
    <col min="5" max="5" width="10.85546875" style="3" customWidth="1"/>
    <col min="6" max="6" width="9.5703125" style="3" customWidth="1"/>
    <col min="7" max="7" width="8.5703125" style="3" customWidth="1"/>
    <col min="8" max="9" width="7.5703125" style="3" customWidth="1"/>
    <col min="10" max="11" width="7.85546875" style="3" customWidth="1"/>
    <col min="12" max="12" width="7.5703125" style="3" customWidth="1"/>
    <col min="13" max="13" width="9.140625" style="3" customWidth="1"/>
    <col min="14" max="16384" width="9.140625" style="3"/>
  </cols>
  <sheetData>
    <row r="1" spans="1:13" ht="33.75" customHeight="1" x14ac:dyDescent="0.2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7.25" customHeight="1" x14ac:dyDescent="0.2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x14ac:dyDescent="0.2">
      <c r="A3" s="26"/>
      <c r="B3" s="25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40.5" customHeight="1" x14ac:dyDescent="0.2">
      <c r="A4" s="1" t="s">
        <v>2</v>
      </c>
      <c r="B4" s="1" t="s">
        <v>3</v>
      </c>
      <c r="C4" s="2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</row>
    <row r="5" spans="1:13" ht="15.75" customHeight="1" thickBot="1" x14ac:dyDescent="0.2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12</v>
      </c>
      <c r="M5" s="27">
        <v>13</v>
      </c>
    </row>
    <row r="6" spans="1:13" ht="15.75" customHeight="1" thickBot="1" x14ac:dyDescent="0.25">
      <c r="A6" s="62" t="s">
        <v>15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13" x14ac:dyDescent="0.2">
      <c r="A7" s="38">
        <v>1</v>
      </c>
      <c r="B7" s="39" t="s">
        <v>16</v>
      </c>
      <c r="C7" s="28" t="s">
        <v>17</v>
      </c>
      <c r="D7" s="39">
        <v>108.4859</v>
      </c>
      <c r="E7" s="40">
        <f>SUM(F7:L7)</f>
        <v>95.710100000000011</v>
      </c>
      <c r="F7" s="40">
        <f>37.2372-1.0612</f>
        <v>36.176000000000002</v>
      </c>
      <c r="G7" s="40">
        <v>49.456299999999999</v>
      </c>
      <c r="H7" s="40">
        <v>7.0404</v>
      </c>
      <c r="I7" s="40">
        <v>3.0373999999999999</v>
      </c>
      <c r="J7" s="39"/>
      <c r="K7" s="40"/>
      <c r="L7" s="40"/>
      <c r="M7" s="41"/>
    </row>
    <row r="8" spans="1:13" x14ac:dyDescent="0.2">
      <c r="A8" s="42">
        <v>2</v>
      </c>
      <c r="B8" s="4" t="s">
        <v>16</v>
      </c>
      <c r="C8" s="36" t="s">
        <v>18</v>
      </c>
      <c r="D8" s="7">
        <v>54.138199999999998</v>
      </c>
      <c r="E8" s="6">
        <v>54.138199999999998</v>
      </c>
      <c r="F8" s="6">
        <v>0.34260000000000002</v>
      </c>
      <c r="G8" s="6">
        <v>48.884399999999999</v>
      </c>
      <c r="H8" s="6">
        <v>3.49</v>
      </c>
      <c r="I8" s="6">
        <v>1.2605999999999999</v>
      </c>
      <c r="J8" s="4"/>
      <c r="K8" s="6"/>
      <c r="L8" s="6"/>
      <c r="M8" s="43">
        <v>0.16059999999999999</v>
      </c>
    </row>
    <row r="9" spans="1:13" ht="13.5" thickBot="1" x14ac:dyDescent="0.25">
      <c r="A9" s="44">
        <v>3</v>
      </c>
      <c r="B9" s="9" t="s">
        <v>16</v>
      </c>
      <c r="C9" s="37" t="s">
        <v>19</v>
      </c>
      <c r="D9" s="33">
        <v>0.85260000000000002</v>
      </c>
      <c r="E9" s="19">
        <v>0.85260000000000002</v>
      </c>
      <c r="F9" s="19">
        <v>0.60209999999999997</v>
      </c>
      <c r="G9" s="19">
        <v>0.2505</v>
      </c>
      <c r="H9" s="19"/>
      <c r="I9" s="19"/>
      <c r="J9" s="32"/>
      <c r="K9" s="19"/>
      <c r="L9" s="19"/>
      <c r="M9" s="45"/>
    </row>
    <row r="10" spans="1:13" ht="13.5" thickBot="1" x14ac:dyDescent="0.25">
      <c r="A10" s="42">
        <v>4</v>
      </c>
      <c r="B10" s="9" t="s">
        <v>16</v>
      </c>
      <c r="C10" s="37" t="s">
        <v>20</v>
      </c>
      <c r="D10" s="33">
        <v>1.0818000000000001</v>
      </c>
      <c r="E10" s="19">
        <v>1.0818000000000001</v>
      </c>
      <c r="F10" s="19">
        <v>1.0818000000000001</v>
      </c>
      <c r="G10" s="19"/>
      <c r="H10" s="19"/>
      <c r="I10" s="19"/>
      <c r="J10" s="32"/>
      <c r="K10" s="19"/>
      <c r="L10" s="19"/>
      <c r="M10" s="45"/>
    </row>
    <row r="11" spans="1:13" ht="13.5" thickBot="1" x14ac:dyDescent="0.25">
      <c r="A11" s="44">
        <v>5</v>
      </c>
      <c r="B11" s="9" t="s">
        <v>16</v>
      </c>
      <c r="C11" s="28" t="s">
        <v>21</v>
      </c>
      <c r="D11" s="33">
        <v>0.87549999999999994</v>
      </c>
      <c r="E11" s="19">
        <v>0.49359999999999998</v>
      </c>
      <c r="F11" s="19">
        <v>4.5999999999999999E-3</v>
      </c>
      <c r="G11" s="19">
        <v>0.48899999999999999</v>
      </c>
      <c r="H11" s="19"/>
      <c r="I11" s="19"/>
      <c r="J11" s="32"/>
      <c r="K11" s="19"/>
      <c r="L11" s="19"/>
      <c r="M11" s="45"/>
    </row>
    <row r="12" spans="1:13" ht="13.5" thickBot="1" x14ac:dyDescent="0.25">
      <c r="A12" s="46">
        <v>6</v>
      </c>
      <c r="B12" s="9" t="s">
        <v>16</v>
      </c>
      <c r="C12" s="28" t="s">
        <v>22</v>
      </c>
      <c r="D12" s="10">
        <v>6.2230999999999996</v>
      </c>
      <c r="E12" s="11">
        <v>5.2929000000000004</v>
      </c>
      <c r="F12" s="11">
        <v>3.5484</v>
      </c>
      <c r="G12" s="11">
        <v>0.49419999999999997</v>
      </c>
      <c r="H12" s="11"/>
      <c r="I12" s="11"/>
      <c r="J12" s="9"/>
      <c r="K12" s="11">
        <v>1.1103000000000001</v>
      </c>
      <c r="L12" s="11">
        <v>0.14000000000000001</v>
      </c>
      <c r="M12" s="47"/>
    </row>
    <row r="13" spans="1:13" ht="13.5" customHeight="1" thickBot="1" x14ac:dyDescent="0.25">
      <c r="A13" s="55" t="s">
        <v>23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1"/>
    </row>
    <row r="14" spans="1:13" x14ac:dyDescent="0.2">
      <c r="A14" s="38">
        <v>7</v>
      </c>
      <c r="B14" s="39" t="s">
        <v>24</v>
      </c>
      <c r="C14" s="5" t="s">
        <v>25</v>
      </c>
      <c r="D14" s="48">
        <v>1.4194</v>
      </c>
      <c r="E14" s="48">
        <v>1.4194</v>
      </c>
      <c r="F14" s="40">
        <v>0.26290000000000002</v>
      </c>
      <c r="G14" s="40">
        <v>1.1565000000000001</v>
      </c>
      <c r="H14" s="40"/>
      <c r="I14" s="39"/>
      <c r="J14" s="39"/>
      <c r="K14" s="39"/>
      <c r="L14" s="39"/>
      <c r="M14" s="49"/>
    </row>
    <row r="15" spans="1:13" x14ac:dyDescent="0.2">
      <c r="A15" s="44">
        <v>8</v>
      </c>
      <c r="B15" s="12" t="s">
        <v>24</v>
      </c>
      <c r="C15" s="5" t="s">
        <v>26</v>
      </c>
      <c r="D15" s="13">
        <v>14.269399999999999</v>
      </c>
      <c r="E15" s="13">
        <f>14.2644+0.005</f>
        <v>14.269400000000001</v>
      </c>
      <c r="F15" s="14">
        <f>7.4351+0.005</f>
        <v>7.4401000000000002</v>
      </c>
      <c r="G15" s="14">
        <v>6.258</v>
      </c>
      <c r="H15" s="14">
        <v>0.57130000000000003</v>
      </c>
      <c r="I15" s="12"/>
      <c r="J15" s="12"/>
      <c r="K15" s="12"/>
      <c r="L15" s="12"/>
      <c r="M15" s="50"/>
    </row>
    <row r="16" spans="1:13" x14ac:dyDescent="0.2">
      <c r="A16" s="44">
        <v>9</v>
      </c>
      <c r="B16" s="4" t="s">
        <v>24</v>
      </c>
      <c r="C16" s="5" t="s">
        <v>27</v>
      </c>
      <c r="D16" s="8">
        <v>33.982399999999998</v>
      </c>
      <c r="E16" s="8">
        <v>33.982399999999998</v>
      </c>
      <c r="F16" s="6">
        <v>22.695900000000002</v>
      </c>
      <c r="G16" s="6">
        <v>10.744999999999999</v>
      </c>
      <c r="H16" s="6">
        <v>0.54149999999999998</v>
      </c>
      <c r="I16" s="6"/>
      <c r="J16" s="4"/>
      <c r="K16" s="4"/>
      <c r="L16" s="4"/>
      <c r="M16" s="51"/>
    </row>
    <row r="17" spans="1:13" x14ac:dyDescent="0.2">
      <c r="A17" s="44">
        <v>10</v>
      </c>
      <c r="B17" s="4" t="s">
        <v>24</v>
      </c>
      <c r="C17" s="28" t="s">
        <v>28</v>
      </c>
      <c r="D17" s="8">
        <f>14.0432-0.0148</f>
        <v>14.028400000000001</v>
      </c>
      <c r="E17" s="8">
        <v>12.7784</v>
      </c>
      <c r="F17" s="8">
        <v>8.5649999999999995</v>
      </c>
      <c r="G17" s="8">
        <v>1.9309000000000001</v>
      </c>
      <c r="H17" s="8">
        <v>2.2825000000000002</v>
      </c>
      <c r="I17" s="6"/>
      <c r="J17" s="4"/>
      <c r="K17" s="4"/>
      <c r="L17" s="4"/>
      <c r="M17" s="51"/>
    </row>
    <row r="18" spans="1:13" x14ac:dyDescent="0.2">
      <c r="A18" s="44">
        <v>11</v>
      </c>
      <c r="B18" s="4" t="s">
        <v>24</v>
      </c>
      <c r="C18" s="28" t="s">
        <v>29</v>
      </c>
      <c r="D18" s="6">
        <v>1.3506</v>
      </c>
      <c r="E18" s="6">
        <v>0.69</v>
      </c>
      <c r="F18" s="6">
        <v>0.69</v>
      </c>
      <c r="G18" s="6"/>
      <c r="H18" s="6"/>
      <c r="I18" s="6"/>
      <c r="J18" s="4"/>
      <c r="K18" s="4"/>
      <c r="L18" s="4"/>
      <c r="M18" s="51"/>
    </row>
    <row r="19" spans="1:13" x14ac:dyDescent="0.2">
      <c r="A19" s="44">
        <v>12</v>
      </c>
      <c r="B19" s="4" t="s">
        <v>24</v>
      </c>
      <c r="C19" s="28" t="s">
        <v>30</v>
      </c>
      <c r="D19" s="8">
        <v>28.884499999999999</v>
      </c>
      <c r="E19" s="6">
        <f>SUM(F19:I19)</f>
        <v>28.8184</v>
      </c>
      <c r="F19" s="6">
        <v>18.252600000000001</v>
      </c>
      <c r="G19" s="6">
        <v>9.5090000000000003</v>
      </c>
      <c r="H19" s="6">
        <v>1.0568</v>
      </c>
      <c r="I19" s="6"/>
      <c r="J19" s="4"/>
      <c r="K19" s="4"/>
      <c r="L19" s="4"/>
      <c r="M19" s="51"/>
    </row>
    <row r="20" spans="1:13" x14ac:dyDescent="0.2">
      <c r="A20" s="44">
        <v>13</v>
      </c>
      <c r="B20" s="15" t="s">
        <v>31</v>
      </c>
      <c r="C20" s="16" t="s">
        <v>32</v>
      </c>
      <c r="D20" s="8">
        <v>1.0004999999999999</v>
      </c>
      <c r="E20" s="8">
        <v>1.0004999999999999</v>
      </c>
      <c r="F20" s="6">
        <v>1.0004999999999999</v>
      </c>
      <c r="G20" s="6"/>
      <c r="H20" s="6"/>
      <c r="I20" s="6"/>
      <c r="J20" s="4"/>
      <c r="K20" s="4"/>
      <c r="L20" s="4"/>
      <c r="M20" s="51"/>
    </row>
    <row r="21" spans="1:13" x14ac:dyDescent="0.2">
      <c r="A21" s="44">
        <v>14</v>
      </c>
      <c r="B21" s="15" t="s">
        <v>31</v>
      </c>
      <c r="C21" s="16" t="s">
        <v>33</v>
      </c>
      <c r="D21" s="8">
        <v>0.99970000000000003</v>
      </c>
      <c r="E21" s="8">
        <v>0.99970000000000003</v>
      </c>
      <c r="F21" s="6">
        <v>0.82879999999999998</v>
      </c>
      <c r="G21" s="6">
        <v>0.1709</v>
      </c>
      <c r="H21" s="6"/>
      <c r="I21" s="6"/>
      <c r="J21" s="4"/>
      <c r="K21" s="4"/>
      <c r="L21" s="4"/>
      <c r="M21" s="51"/>
    </row>
    <row r="22" spans="1:13" x14ac:dyDescent="0.2">
      <c r="A22" s="44">
        <v>15</v>
      </c>
      <c r="B22" s="15" t="s">
        <v>31</v>
      </c>
      <c r="C22" s="16" t="s">
        <v>34</v>
      </c>
      <c r="D22" s="8">
        <v>1.0029999999999999</v>
      </c>
      <c r="E22" s="8">
        <v>1.0029999999999999</v>
      </c>
      <c r="F22" s="6">
        <v>0.98660000000000003</v>
      </c>
      <c r="G22" s="6">
        <v>1.6400000000000001E-2</v>
      </c>
      <c r="H22" s="6"/>
      <c r="I22" s="6"/>
      <c r="J22" s="4"/>
      <c r="K22" s="4"/>
      <c r="L22" s="4"/>
      <c r="M22" s="51"/>
    </row>
    <row r="23" spans="1:13" x14ac:dyDescent="0.2">
      <c r="A23" s="44">
        <v>16</v>
      </c>
      <c r="B23" s="15" t="s">
        <v>31</v>
      </c>
      <c r="C23" s="16" t="s">
        <v>35</v>
      </c>
      <c r="D23" s="8">
        <v>1.0001</v>
      </c>
      <c r="E23" s="8">
        <v>1.0001</v>
      </c>
      <c r="F23" s="6">
        <v>1.0001</v>
      </c>
      <c r="G23" s="6"/>
      <c r="H23" s="6"/>
      <c r="I23" s="6"/>
      <c r="J23" s="4"/>
      <c r="K23" s="4"/>
      <c r="L23" s="4"/>
      <c r="M23" s="51"/>
    </row>
    <row r="24" spans="1:13" x14ac:dyDescent="0.2">
      <c r="A24" s="44">
        <v>17</v>
      </c>
      <c r="B24" s="15" t="s">
        <v>31</v>
      </c>
      <c r="C24" s="16" t="s">
        <v>36</v>
      </c>
      <c r="D24" s="8">
        <v>1</v>
      </c>
      <c r="E24" s="8">
        <v>1</v>
      </c>
      <c r="F24" s="6">
        <v>1</v>
      </c>
      <c r="G24" s="6"/>
      <c r="H24" s="6"/>
      <c r="I24" s="6"/>
      <c r="J24" s="4"/>
      <c r="K24" s="4"/>
      <c r="L24" s="4"/>
      <c r="M24" s="51"/>
    </row>
    <row r="25" spans="1:13" x14ac:dyDescent="0.2">
      <c r="A25" s="44">
        <v>18</v>
      </c>
      <c r="B25" s="15" t="s">
        <v>31</v>
      </c>
      <c r="C25" s="16" t="s">
        <v>37</v>
      </c>
      <c r="D25" s="8">
        <v>1.0018</v>
      </c>
      <c r="E25" s="8">
        <v>1.0018</v>
      </c>
      <c r="F25" s="6">
        <v>1.0018</v>
      </c>
      <c r="G25" s="6"/>
      <c r="H25" s="6"/>
      <c r="I25" s="6"/>
      <c r="J25" s="4"/>
      <c r="K25" s="4"/>
      <c r="L25" s="4"/>
      <c r="M25" s="51"/>
    </row>
    <row r="26" spans="1:13" x14ac:dyDescent="0.2">
      <c r="A26" s="44">
        <v>19</v>
      </c>
      <c r="B26" s="15" t="s">
        <v>31</v>
      </c>
      <c r="C26" s="16" t="s">
        <v>38</v>
      </c>
      <c r="D26" s="8">
        <v>1.0029999999999999</v>
      </c>
      <c r="E26" s="8">
        <v>1.0029999999999999</v>
      </c>
      <c r="F26" s="6">
        <v>1.0029999999999999</v>
      </c>
      <c r="G26" s="6"/>
      <c r="H26" s="6"/>
      <c r="I26" s="6"/>
      <c r="J26" s="4"/>
      <c r="K26" s="4"/>
      <c r="L26" s="4"/>
      <c r="M26" s="51"/>
    </row>
    <row r="27" spans="1:13" x14ac:dyDescent="0.2">
      <c r="A27" s="44">
        <v>20</v>
      </c>
      <c r="B27" s="15" t="s">
        <v>31</v>
      </c>
      <c r="C27" s="16" t="s">
        <v>39</v>
      </c>
      <c r="D27" s="8">
        <v>1</v>
      </c>
      <c r="E27" s="8">
        <v>1</v>
      </c>
      <c r="F27" s="6">
        <v>1</v>
      </c>
      <c r="G27" s="6"/>
      <c r="H27" s="6"/>
      <c r="I27" s="6"/>
      <c r="J27" s="4"/>
      <c r="K27" s="4"/>
      <c r="L27" s="4"/>
      <c r="M27" s="51"/>
    </row>
    <row r="28" spans="1:13" x14ac:dyDescent="0.2">
      <c r="A28" s="44">
        <v>21</v>
      </c>
      <c r="B28" s="15" t="s">
        <v>31</v>
      </c>
      <c r="C28" s="16" t="s">
        <v>40</v>
      </c>
      <c r="D28" s="8">
        <v>1</v>
      </c>
      <c r="E28" s="8">
        <v>1</v>
      </c>
      <c r="F28" s="6">
        <v>1</v>
      </c>
      <c r="G28" s="6"/>
      <c r="H28" s="6"/>
      <c r="I28" s="6"/>
      <c r="J28" s="4"/>
      <c r="K28" s="4"/>
      <c r="L28" s="4"/>
      <c r="M28" s="51"/>
    </row>
    <row r="29" spans="1:13" x14ac:dyDescent="0.2">
      <c r="A29" s="44">
        <v>22</v>
      </c>
      <c r="B29" s="15" t="s">
        <v>31</v>
      </c>
      <c r="C29" s="16" t="s">
        <v>41</v>
      </c>
      <c r="D29" s="8">
        <v>1.0044</v>
      </c>
      <c r="E29" s="8">
        <v>1.0044</v>
      </c>
      <c r="F29" s="6">
        <v>1.0044</v>
      </c>
      <c r="G29" s="6"/>
      <c r="H29" s="6"/>
      <c r="I29" s="6"/>
      <c r="J29" s="4"/>
      <c r="K29" s="4"/>
      <c r="L29" s="4"/>
      <c r="M29" s="51"/>
    </row>
    <row r="30" spans="1:13" x14ac:dyDescent="0.2">
      <c r="A30" s="44">
        <v>23</v>
      </c>
      <c r="B30" s="15" t="s">
        <v>31</v>
      </c>
      <c r="C30" s="16" t="s">
        <v>42</v>
      </c>
      <c r="D30" s="8">
        <v>1.0057</v>
      </c>
      <c r="E30" s="8">
        <v>1.0057</v>
      </c>
      <c r="F30" s="6">
        <v>1.0057</v>
      </c>
      <c r="G30" s="6"/>
      <c r="H30" s="6"/>
      <c r="I30" s="6"/>
      <c r="J30" s="4"/>
      <c r="K30" s="4"/>
      <c r="L30" s="4"/>
      <c r="M30" s="51"/>
    </row>
    <row r="31" spans="1:13" x14ac:dyDescent="0.2">
      <c r="A31" s="44">
        <v>24</v>
      </c>
      <c r="B31" s="15" t="s">
        <v>31</v>
      </c>
      <c r="C31" s="16" t="s">
        <v>43</v>
      </c>
      <c r="D31" s="8">
        <v>1</v>
      </c>
      <c r="E31" s="8">
        <v>1</v>
      </c>
      <c r="F31" s="6">
        <v>1</v>
      </c>
      <c r="G31" s="6"/>
      <c r="H31" s="6"/>
      <c r="I31" s="6"/>
      <c r="J31" s="4"/>
      <c r="K31" s="4"/>
      <c r="L31" s="4"/>
      <c r="M31" s="51"/>
    </row>
    <row r="32" spans="1:13" x14ac:dyDescent="0.2">
      <c r="A32" s="44">
        <v>25</v>
      </c>
      <c r="B32" s="15" t="s">
        <v>31</v>
      </c>
      <c r="C32" s="16" t="s">
        <v>44</v>
      </c>
      <c r="D32" s="8">
        <v>1.0089999999999999</v>
      </c>
      <c r="E32" s="8">
        <v>1.0089999999999999</v>
      </c>
      <c r="F32" s="6">
        <v>1.0089999999999999</v>
      </c>
      <c r="G32" s="6"/>
      <c r="H32" s="6"/>
      <c r="I32" s="6"/>
      <c r="J32" s="4"/>
      <c r="K32" s="4"/>
      <c r="L32" s="4"/>
      <c r="M32" s="51"/>
    </row>
    <row r="33" spans="1:13" x14ac:dyDescent="0.2">
      <c r="A33" s="44">
        <v>26</v>
      </c>
      <c r="B33" s="15" t="s">
        <v>31</v>
      </c>
      <c r="C33" s="16" t="s">
        <v>45</v>
      </c>
      <c r="D33" s="8">
        <v>1.5956999999999999</v>
      </c>
      <c r="E33" s="8">
        <v>1.5956999999999999</v>
      </c>
      <c r="F33" s="6">
        <v>1.5071000000000001</v>
      </c>
      <c r="G33" s="6">
        <v>8.8599999999999998E-2</v>
      </c>
      <c r="H33" s="6"/>
      <c r="I33" s="6"/>
      <c r="J33" s="4"/>
      <c r="K33" s="4"/>
      <c r="L33" s="4"/>
      <c r="M33" s="51"/>
    </row>
    <row r="34" spans="1:13" x14ac:dyDescent="0.2">
      <c r="A34" s="44">
        <v>27</v>
      </c>
      <c r="B34" s="15" t="s">
        <v>31</v>
      </c>
      <c r="C34" s="16" t="s">
        <v>46</v>
      </c>
      <c r="D34" s="8">
        <v>1.0124</v>
      </c>
      <c r="E34" s="8">
        <v>1.0124</v>
      </c>
      <c r="F34" s="6">
        <v>0.24660000000000001</v>
      </c>
      <c r="G34" s="6">
        <v>0.76580000000000004</v>
      </c>
      <c r="H34" s="6"/>
      <c r="I34" s="6"/>
      <c r="J34" s="4"/>
      <c r="K34" s="4"/>
      <c r="L34" s="4"/>
      <c r="M34" s="51"/>
    </row>
    <row r="35" spans="1:13" x14ac:dyDescent="0.2">
      <c r="A35" s="44">
        <v>28</v>
      </c>
      <c r="B35" s="15" t="s">
        <v>31</v>
      </c>
      <c r="C35" s="16" t="s">
        <v>47</v>
      </c>
      <c r="D35" s="8">
        <v>1.0187999999999999</v>
      </c>
      <c r="E35" s="8">
        <v>1.0187999999999999</v>
      </c>
      <c r="F35" s="6">
        <v>0.75639999999999996</v>
      </c>
      <c r="G35" s="6">
        <v>0.26240000000000002</v>
      </c>
      <c r="H35" s="6"/>
      <c r="I35" s="6"/>
      <c r="J35" s="4"/>
      <c r="K35" s="4"/>
      <c r="L35" s="4"/>
      <c r="M35" s="51"/>
    </row>
    <row r="36" spans="1:13" x14ac:dyDescent="0.2">
      <c r="A36" s="44">
        <v>29</v>
      </c>
      <c r="B36" s="15" t="s">
        <v>31</v>
      </c>
      <c r="C36" s="28" t="s">
        <v>48</v>
      </c>
      <c r="D36" s="8">
        <v>1.8371</v>
      </c>
      <c r="E36" s="6">
        <f>SUM(F36:I36)</f>
        <v>1.7966</v>
      </c>
      <c r="F36" s="6">
        <v>0.33739999999999998</v>
      </c>
      <c r="G36" s="6">
        <v>1.4592000000000001</v>
      </c>
      <c r="H36" s="6"/>
      <c r="I36" s="6"/>
      <c r="J36" s="4"/>
      <c r="K36" s="4"/>
      <c r="L36" s="4"/>
      <c r="M36" s="51"/>
    </row>
    <row r="37" spans="1:13" x14ac:dyDescent="0.2">
      <c r="A37" s="44">
        <v>30</v>
      </c>
      <c r="B37" s="15" t="s">
        <v>31</v>
      </c>
      <c r="C37" s="36" t="s">
        <v>49</v>
      </c>
      <c r="D37" s="8">
        <v>1.6104000000000001</v>
      </c>
      <c r="E37" s="8">
        <v>1.6104000000000001</v>
      </c>
      <c r="F37" s="6">
        <v>1.6104000000000001</v>
      </c>
      <c r="G37" s="6"/>
      <c r="H37" s="6"/>
      <c r="I37" s="6"/>
      <c r="J37" s="4"/>
      <c r="K37" s="4"/>
      <c r="L37" s="4"/>
      <c r="M37" s="51"/>
    </row>
    <row r="38" spans="1:13" x14ac:dyDescent="0.2">
      <c r="A38" s="44">
        <v>31</v>
      </c>
      <c r="B38" s="15" t="s">
        <v>31</v>
      </c>
      <c r="C38" s="36" t="s">
        <v>50</v>
      </c>
      <c r="D38" s="8">
        <f>1.283-0.0382</f>
        <v>1.2447999999999999</v>
      </c>
      <c r="E38" s="8">
        <f>1.283-0.0382</f>
        <v>1.2447999999999999</v>
      </c>
      <c r="F38" s="6">
        <v>1.2447999999999999</v>
      </c>
      <c r="G38" s="6"/>
      <c r="H38" s="6"/>
      <c r="I38" s="6"/>
      <c r="J38" s="4"/>
      <c r="K38" s="4"/>
      <c r="L38" s="4"/>
      <c r="M38" s="51"/>
    </row>
    <row r="39" spans="1:13" x14ac:dyDescent="0.2">
      <c r="A39" s="44">
        <v>32</v>
      </c>
      <c r="B39" s="15" t="s">
        <v>31</v>
      </c>
      <c r="C39" s="28" t="s">
        <v>51</v>
      </c>
      <c r="D39" s="6">
        <f>2.6156-0.0073</f>
        <v>2.6083000000000003</v>
      </c>
      <c r="E39" s="6">
        <f>SUM(F39:I39)</f>
        <v>2.4289999999999998</v>
      </c>
      <c r="F39" s="6">
        <f>2.1565-0.085</f>
        <v>2.0714999999999999</v>
      </c>
      <c r="G39" s="6">
        <f>0.3975-0.04</f>
        <v>0.35750000000000004</v>
      </c>
      <c r="H39" s="6"/>
      <c r="I39" s="6"/>
      <c r="J39" s="4"/>
      <c r="K39" s="4"/>
      <c r="L39" s="4"/>
      <c r="M39" s="51"/>
    </row>
    <row r="40" spans="1:13" x14ac:dyDescent="0.2">
      <c r="A40" s="44">
        <v>33</v>
      </c>
      <c r="B40" s="4" t="s">
        <v>24</v>
      </c>
      <c r="C40" s="5" t="s">
        <v>52</v>
      </c>
      <c r="D40" s="30">
        <v>20.927</v>
      </c>
      <c r="E40" s="30">
        <v>20.927</v>
      </c>
      <c r="F40" s="6">
        <v>9.9179999999999993</v>
      </c>
      <c r="G40" s="31">
        <v>8.4099000000000004</v>
      </c>
      <c r="H40" s="31">
        <v>2.5991</v>
      </c>
      <c r="I40" s="6"/>
      <c r="J40" s="4"/>
      <c r="K40" s="4"/>
      <c r="L40" s="4"/>
      <c r="M40" s="51"/>
    </row>
    <row r="41" spans="1:13" x14ac:dyDescent="0.2">
      <c r="A41" s="44">
        <v>34</v>
      </c>
      <c r="B41" s="4" t="s">
        <v>53</v>
      </c>
      <c r="C41" s="5" t="s">
        <v>54</v>
      </c>
      <c r="D41" s="8">
        <v>0.79400000000000004</v>
      </c>
      <c r="E41" s="8">
        <v>0.79400000000000004</v>
      </c>
      <c r="F41" s="6">
        <v>0.79400000000000004</v>
      </c>
      <c r="G41" s="6"/>
      <c r="H41" s="6"/>
      <c r="I41" s="6"/>
      <c r="J41" s="4"/>
      <c r="K41" s="4"/>
      <c r="L41" s="4"/>
      <c r="M41" s="51"/>
    </row>
    <row r="42" spans="1:13" x14ac:dyDescent="0.2">
      <c r="A42" s="44">
        <v>35</v>
      </c>
      <c r="B42" s="4" t="s">
        <v>53</v>
      </c>
      <c r="C42" s="5" t="s">
        <v>55</v>
      </c>
      <c r="D42" s="6">
        <v>0.81210000000000004</v>
      </c>
      <c r="E42" s="6">
        <v>0.81210000000000004</v>
      </c>
      <c r="F42" s="6">
        <v>0.81210000000000004</v>
      </c>
      <c r="G42" s="6"/>
      <c r="H42" s="6"/>
      <c r="I42" s="6"/>
      <c r="J42" s="4"/>
      <c r="K42" s="4"/>
      <c r="L42" s="4"/>
      <c r="M42" s="51"/>
    </row>
    <row r="43" spans="1:13" x14ac:dyDescent="0.2">
      <c r="A43" s="44">
        <v>36</v>
      </c>
      <c r="B43" s="4" t="s">
        <v>53</v>
      </c>
      <c r="C43" s="5" t="s">
        <v>56</v>
      </c>
      <c r="D43" s="6">
        <v>0.68459999999999999</v>
      </c>
      <c r="E43" s="6">
        <v>0.68459999999999999</v>
      </c>
      <c r="F43" s="6">
        <v>0.68459999999999999</v>
      </c>
      <c r="G43" s="6"/>
      <c r="H43" s="6"/>
      <c r="I43" s="6"/>
      <c r="J43" s="4"/>
      <c r="K43" s="4"/>
      <c r="L43" s="4"/>
      <c r="M43" s="51"/>
    </row>
    <row r="44" spans="1:13" x14ac:dyDescent="0.2">
      <c r="A44" s="44">
        <v>37</v>
      </c>
      <c r="B44" s="4" t="s">
        <v>53</v>
      </c>
      <c r="C44" s="5" t="s">
        <v>57</v>
      </c>
      <c r="D44" s="6">
        <v>0.65569999999999995</v>
      </c>
      <c r="E44" s="6">
        <v>0.65569999999999995</v>
      </c>
      <c r="F44" s="6">
        <v>0.65569999999999995</v>
      </c>
      <c r="G44" s="6"/>
      <c r="H44" s="6"/>
      <c r="I44" s="6"/>
      <c r="J44" s="4"/>
      <c r="K44" s="4"/>
      <c r="L44" s="4"/>
      <c r="M44" s="51"/>
    </row>
    <row r="45" spans="1:13" x14ac:dyDescent="0.2">
      <c r="A45" s="44">
        <v>38</v>
      </c>
      <c r="B45" s="4" t="s">
        <v>53</v>
      </c>
      <c r="C45" s="5" t="s">
        <v>58</v>
      </c>
      <c r="D45" s="8">
        <v>0.86939999999999995</v>
      </c>
      <c r="E45" s="8">
        <v>0.86939999999999995</v>
      </c>
      <c r="F45" s="6">
        <v>0.3009</v>
      </c>
      <c r="G45" s="6">
        <v>0.3841</v>
      </c>
      <c r="H45" s="6">
        <v>0.18190000000000001</v>
      </c>
      <c r="I45" s="6">
        <v>2.5000000000000001E-3</v>
      </c>
      <c r="J45" s="4"/>
      <c r="K45" s="4"/>
      <c r="L45" s="4"/>
      <c r="M45" s="51"/>
    </row>
    <row r="46" spans="1:13" x14ac:dyDescent="0.2">
      <c r="A46" s="44">
        <v>39</v>
      </c>
      <c r="B46" s="4" t="s">
        <v>53</v>
      </c>
      <c r="C46" s="5" t="s">
        <v>59</v>
      </c>
      <c r="D46" s="8">
        <v>0.75470000000000004</v>
      </c>
      <c r="E46" s="8">
        <v>0.75470000000000004</v>
      </c>
      <c r="F46" s="6">
        <v>0.75470000000000004</v>
      </c>
      <c r="G46" s="6"/>
      <c r="H46" s="6"/>
      <c r="I46" s="6"/>
      <c r="J46" s="4"/>
      <c r="K46" s="4"/>
      <c r="L46" s="4"/>
      <c r="M46" s="51"/>
    </row>
    <row r="47" spans="1:13" x14ac:dyDescent="0.2">
      <c r="A47" s="44">
        <v>40</v>
      </c>
      <c r="B47" s="4" t="s">
        <v>53</v>
      </c>
      <c r="C47" s="5" t="s">
        <v>60</v>
      </c>
      <c r="D47" s="6">
        <v>0.77969999999999995</v>
      </c>
      <c r="E47" s="6">
        <v>0.77969999999999995</v>
      </c>
      <c r="F47" s="6">
        <v>0.77969999999999995</v>
      </c>
      <c r="G47" s="6"/>
      <c r="H47" s="6"/>
      <c r="I47" s="6"/>
      <c r="J47" s="4"/>
      <c r="K47" s="4"/>
      <c r="L47" s="4"/>
      <c r="M47" s="51"/>
    </row>
    <row r="48" spans="1:13" x14ac:dyDescent="0.2">
      <c r="A48" s="44">
        <v>41</v>
      </c>
      <c r="B48" s="4" t="s">
        <v>53</v>
      </c>
      <c r="C48" s="5" t="s">
        <v>61</v>
      </c>
      <c r="D48" s="6">
        <v>0.67589999999999995</v>
      </c>
      <c r="E48" s="6">
        <v>0.67589999999999995</v>
      </c>
      <c r="F48" s="6">
        <v>0.67589999999999995</v>
      </c>
      <c r="G48" s="6"/>
      <c r="H48" s="6"/>
      <c r="I48" s="6"/>
      <c r="J48" s="4"/>
      <c r="K48" s="4"/>
      <c r="L48" s="4"/>
      <c r="M48" s="51"/>
    </row>
    <row r="49" spans="1:13" x14ac:dyDescent="0.2">
      <c r="A49" s="44">
        <v>42</v>
      </c>
      <c r="B49" s="4" t="s">
        <v>53</v>
      </c>
      <c r="C49" s="5" t="s">
        <v>62</v>
      </c>
      <c r="D49" s="6">
        <v>0.62870000000000004</v>
      </c>
      <c r="E49" s="6">
        <v>0.62870000000000004</v>
      </c>
      <c r="F49" s="6">
        <v>0.62870000000000004</v>
      </c>
      <c r="G49" s="6"/>
      <c r="H49" s="6"/>
      <c r="I49" s="6"/>
      <c r="J49" s="4"/>
      <c r="K49" s="4"/>
      <c r="L49" s="4"/>
      <c r="M49" s="51"/>
    </row>
    <row r="50" spans="1:13" x14ac:dyDescent="0.2">
      <c r="A50" s="44">
        <v>43</v>
      </c>
      <c r="B50" s="4" t="s">
        <v>53</v>
      </c>
      <c r="C50" s="5" t="s">
        <v>63</v>
      </c>
      <c r="D50" s="6">
        <v>0.60709999999999997</v>
      </c>
      <c r="E50" s="6">
        <v>0.60709999999999997</v>
      </c>
      <c r="F50" s="6">
        <v>0.60709999999999997</v>
      </c>
      <c r="G50" s="6"/>
      <c r="H50" s="6"/>
      <c r="I50" s="6"/>
      <c r="J50" s="4"/>
      <c r="K50" s="4"/>
      <c r="L50" s="4"/>
      <c r="M50" s="51"/>
    </row>
    <row r="51" spans="1:13" x14ac:dyDescent="0.2">
      <c r="A51" s="44">
        <v>44</v>
      </c>
      <c r="B51" s="4" t="s">
        <v>53</v>
      </c>
      <c r="C51" s="5" t="s">
        <v>64</v>
      </c>
      <c r="D51" s="6">
        <v>0.62409999999999999</v>
      </c>
      <c r="E51" s="6">
        <v>0.62409999999999999</v>
      </c>
      <c r="F51" s="6">
        <v>0.62409999999999999</v>
      </c>
      <c r="G51" s="6"/>
      <c r="H51" s="6"/>
      <c r="I51" s="6"/>
      <c r="J51" s="4"/>
      <c r="K51" s="4"/>
      <c r="L51" s="4"/>
      <c r="M51" s="51"/>
    </row>
    <row r="52" spans="1:13" x14ac:dyDescent="0.2">
      <c r="A52" s="44">
        <v>45</v>
      </c>
      <c r="B52" s="4" t="s">
        <v>53</v>
      </c>
      <c r="C52" s="5" t="s">
        <v>65</v>
      </c>
      <c r="D52" s="8">
        <v>0.66200000000000003</v>
      </c>
      <c r="E52" s="8">
        <v>0.66200000000000003</v>
      </c>
      <c r="F52" s="6">
        <v>0.66200000000000003</v>
      </c>
      <c r="G52" s="6"/>
      <c r="H52" s="6"/>
      <c r="I52" s="6"/>
      <c r="J52" s="4"/>
      <c r="K52" s="4"/>
      <c r="L52" s="4"/>
      <c r="M52" s="51"/>
    </row>
    <row r="53" spans="1:13" x14ac:dyDescent="0.2">
      <c r="A53" s="44">
        <v>46</v>
      </c>
      <c r="B53" s="4" t="s">
        <v>53</v>
      </c>
      <c r="C53" s="5" t="s">
        <v>66</v>
      </c>
      <c r="D53" s="6">
        <v>0.67220000000000002</v>
      </c>
      <c r="E53" s="6">
        <v>0.67220000000000002</v>
      </c>
      <c r="F53" s="6">
        <v>0.67220000000000002</v>
      </c>
      <c r="G53" s="6"/>
      <c r="H53" s="6"/>
      <c r="I53" s="6"/>
      <c r="J53" s="4"/>
      <c r="K53" s="4"/>
      <c r="L53" s="4"/>
      <c r="M53" s="51"/>
    </row>
    <row r="54" spans="1:13" x14ac:dyDescent="0.2">
      <c r="A54" s="44">
        <v>47</v>
      </c>
      <c r="B54" s="4" t="s">
        <v>53</v>
      </c>
      <c r="C54" s="5" t="s">
        <v>67</v>
      </c>
      <c r="D54" s="6">
        <v>0.77229999999999999</v>
      </c>
      <c r="E54" s="6">
        <v>0.77229999999999999</v>
      </c>
      <c r="F54" s="6">
        <v>7.4899999999999994E-2</v>
      </c>
      <c r="G54" s="6">
        <v>0.69740000000000002</v>
      </c>
      <c r="H54" s="6"/>
      <c r="I54" s="6"/>
      <c r="J54" s="4"/>
      <c r="K54" s="4"/>
      <c r="L54" s="4"/>
      <c r="M54" s="51"/>
    </row>
    <row r="55" spans="1:13" x14ac:dyDescent="0.2">
      <c r="A55" s="44">
        <v>48</v>
      </c>
      <c r="B55" s="4" t="s">
        <v>53</v>
      </c>
      <c r="C55" s="5" t="s">
        <v>68</v>
      </c>
      <c r="D55" s="6">
        <v>0.92030000000000001</v>
      </c>
      <c r="E55" s="6">
        <v>0.92030000000000001</v>
      </c>
      <c r="F55" s="6">
        <v>0.60160000000000002</v>
      </c>
      <c r="G55" s="6">
        <v>0.31869999999999998</v>
      </c>
      <c r="H55" s="6"/>
      <c r="I55" s="6"/>
      <c r="J55" s="4"/>
      <c r="K55" s="4"/>
      <c r="L55" s="4"/>
      <c r="M55" s="51"/>
    </row>
    <row r="56" spans="1:13" x14ac:dyDescent="0.2">
      <c r="A56" s="44">
        <v>49</v>
      </c>
      <c r="B56" s="4" t="s">
        <v>53</v>
      </c>
      <c r="C56" s="5" t="s">
        <v>69</v>
      </c>
      <c r="D56" s="8">
        <v>0.72150000000000003</v>
      </c>
      <c r="E56" s="8">
        <v>0.72150000000000003</v>
      </c>
      <c r="F56" s="6">
        <v>0.66679999999999995</v>
      </c>
      <c r="G56" s="6">
        <v>5.4699999999999999E-2</v>
      </c>
      <c r="H56" s="6"/>
      <c r="I56" s="6"/>
      <c r="J56" s="4"/>
      <c r="K56" s="4"/>
      <c r="L56" s="4"/>
      <c r="M56" s="51"/>
    </row>
    <row r="57" spans="1:13" ht="13.5" thickBot="1" x14ac:dyDescent="0.25">
      <c r="A57" s="52">
        <v>50</v>
      </c>
      <c r="B57" s="9" t="s">
        <v>24</v>
      </c>
      <c r="C57" s="28" t="s">
        <v>70</v>
      </c>
      <c r="D57" s="17">
        <v>28.317699999999999</v>
      </c>
      <c r="E57" s="11">
        <v>28.2727</v>
      </c>
      <c r="F57" s="11">
        <v>24.732700000000001</v>
      </c>
      <c r="G57" s="11">
        <v>1.7992999999999999</v>
      </c>
      <c r="H57" s="11">
        <v>1.4690000000000001</v>
      </c>
      <c r="I57" s="11">
        <v>0.2717</v>
      </c>
      <c r="J57" s="9"/>
      <c r="K57" s="9"/>
      <c r="L57" s="9"/>
      <c r="M57" s="53"/>
    </row>
    <row r="58" spans="1:13" ht="13.5" customHeight="1" thickBot="1" x14ac:dyDescent="0.25">
      <c r="A58" s="55" t="s">
        <v>71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6"/>
    </row>
    <row r="59" spans="1:13" x14ac:dyDescent="0.2">
      <c r="A59" s="38">
        <v>51</v>
      </c>
      <c r="B59" s="39" t="s">
        <v>72</v>
      </c>
      <c r="C59" s="54" t="s">
        <v>73</v>
      </c>
      <c r="D59" s="40">
        <v>0.15609999999999999</v>
      </c>
      <c r="E59" s="40">
        <v>0.15609999999999999</v>
      </c>
      <c r="F59" s="40"/>
      <c r="G59" s="40">
        <v>0.15609999999999999</v>
      </c>
      <c r="H59" s="40"/>
      <c r="I59" s="40"/>
      <c r="J59" s="40"/>
      <c r="K59" s="39"/>
      <c r="L59" s="39"/>
      <c r="M59" s="49"/>
    </row>
    <row r="60" spans="1:13" x14ac:dyDescent="0.2">
      <c r="A60" s="42">
        <v>52</v>
      </c>
      <c r="B60" s="4" t="s">
        <v>72</v>
      </c>
      <c r="C60" s="5" t="s">
        <v>74</v>
      </c>
      <c r="D60" s="6">
        <v>0.13139999999999999</v>
      </c>
      <c r="E60" s="6">
        <v>0.13139999999999999</v>
      </c>
      <c r="F60" s="6"/>
      <c r="G60" s="6"/>
      <c r="H60" s="6">
        <v>0.13139999999999999</v>
      </c>
      <c r="I60" s="6"/>
      <c r="J60" s="6"/>
      <c r="K60" s="4"/>
      <c r="L60" s="4"/>
      <c r="M60" s="51"/>
    </row>
    <row r="61" spans="1:13" x14ac:dyDescent="0.2">
      <c r="A61" s="44">
        <v>53</v>
      </c>
      <c r="B61" s="4" t="s">
        <v>72</v>
      </c>
      <c r="C61" s="5" t="s">
        <v>75</v>
      </c>
      <c r="D61" s="6">
        <v>0.1162</v>
      </c>
      <c r="E61" s="6">
        <v>0.1162</v>
      </c>
      <c r="F61" s="6"/>
      <c r="G61" s="6"/>
      <c r="H61" s="6">
        <v>0.1162</v>
      </c>
      <c r="I61" s="6"/>
      <c r="J61" s="6"/>
      <c r="K61" s="4"/>
      <c r="L61" s="4"/>
      <c r="M61" s="51"/>
    </row>
    <row r="62" spans="1:13" x14ac:dyDescent="0.2">
      <c r="A62" s="42">
        <v>54</v>
      </c>
      <c r="B62" s="4" t="s">
        <v>72</v>
      </c>
      <c r="C62" s="5" t="s">
        <v>76</v>
      </c>
      <c r="D62" s="6">
        <v>0.15709999999999999</v>
      </c>
      <c r="E62" s="6">
        <v>0.15709999999999999</v>
      </c>
      <c r="F62" s="6"/>
      <c r="G62" s="6">
        <v>0.15709999999999999</v>
      </c>
      <c r="H62" s="6"/>
      <c r="I62" s="6"/>
      <c r="J62" s="6"/>
      <c r="K62" s="4"/>
      <c r="L62" s="4"/>
      <c r="M62" s="51"/>
    </row>
    <row r="63" spans="1:13" x14ac:dyDescent="0.2">
      <c r="A63" s="44">
        <v>55</v>
      </c>
      <c r="B63" s="4" t="s">
        <v>72</v>
      </c>
      <c r="C63" s="5" t="s">
        <v>77</v>
      </c>
      <c r="D63" s="6">
        <v>0.15709999999999999</v>
      </c>
      <c r="E63" s="6">
        <v>0.15709999999999999</v>
      </c>
      <c r="F63" s="6"/>
      <c r="G63" s="6">
        <v>0.15709999999999999</v>
      </c>
      <c r="H63" s="6"/>
      <c r="I63" s="6"/>
      <c r="J63" s="6"/>
      <c r="K63" s="4"/>
      <c r="L63" s="4"/>
      <c r="M63" s="51"/>
    </row>
    <row r="64" spans="1:13" x14ac:dyDescent="0.2">
      <c r="A64" s="42">
        <v>56</v>
      </c>
      <c r="B64" s="4" t="s">
        <v>72</v>
      </c>
      <c r="C64" s="5" t="s">
        <v>78</v>
      </c>
      <c r="D64" s="6">
        <v>0.11600000000000001</v>
      </c>
      <c r="E64" s="6">
        <v>0.11600000000000001</v>
      </c>
      <c r="F64" s="6"/>
      <c r="G64" s="6"/>
      <c r="H64" s="6">
        <v>0.11600000000000001</v>
      </c>
      <c r="I64" s="6"/>
      <c r="J64" s="6"/>
      <c r="K64" s="4"/>
      <c r="L64" s="4"/>
      <c r="M64" s="51"/>
    </row>
    <row r="65" spans="1:13" x14ac:dyDescent="0.2">
      <c r="A65" s="44">
        <v>57</v>
      </c>
      <c r="B65" s="4" t="s">
        <v>72</v>
      </c>
      <c r="C65" s="5" t="s">
        <v>79</v>
      </c>
      <c r="D65" s="6">
        <v>0.15709999999999999</v>
      </c>
      <c r="E65" s="6">
        <v>0.15709999999999999</v>
      </c>
      <c r="F65" s="6"/>
      <c r="G65" s="6">
        <v>0.15709999999999999</v>
      </c>
      <c r="H65" s="6"/>
      <c r="I65" s="6"/>
      <c r="J65" s="6"/>
      <c r="K65" s="4"/>
      <c r="L65" s="4"/>
      <c r="M65" s="51"/>
    </row>
    <row r="66" spans="1:13" x14ac:dyDescent="0.2">
      <c r="A66" s="42">
        <v>58</v>
      </c>
      <c r="B66" s="4" t="s">
        <v>72</v>
      </c>
      <c r="C66" s="5" t="s">
        <v>80</v>
      </c>
      <c r="D66" s="6">
        <v>0.1125</v>
      </c>
      <c r="E66" s="6">
        <v>0.1125</v>
      </c>
      <c r="F66" s="6"/>
      <c r="G66" s="6"/>
      <c r="H66" s="6">
        <v>0.1125</v>
      </c>
      <c r="I66" s="6"/>
      <c r="J66" s="6"/>
      <c r="K66" s="4"/>
      <c r="L66" s="4"/>
      <c r="M66" s="51"/>
    </row>
    <row r="67" spans="1:13" x14ac:dyDescent="0.2">
      <c r="A67" s="44">
        <v>59</v>
      </c>
      <c r="B67" s="4" t="s">
        <v>72</v>
      </c>
      <c r="C67" s="5" t="s">
        <v>81</v>
      </c>
      <c r="D67" s="6">
        <v>0.15709999999999999</v>
      </c>
      <c r="E67" s="6">
        <v>0.15709999999999999</v>
      </c>
      <c r="F67" s="6"/>
      <c r="G67" s="6">
        <v>0.15709999999999999</v>
      </c>
      <c r="H67" s="6"/>
      <c r="I67" s="6"/>
      <c r="J67" s="6"/>
      <c r="K67" s="4"/>
      <c r="L67" s="4"/>
      <c r="M67" s="51"/>
    </row>
    <row r="68" spans="1:13" x14ac:dyDescent="0.2">
      <c r="A68" s="42">
        <v>60</v>
      </c>
      <c r="B68" s="4" t="s">
        <v>72</v>
      </c>
      <c r="C68" s="5" t="s">
        <v>82</v>
      </c>
      <c r="D68" s="6">
        <v>0.15709999999999999</v>
      </c>
      <c r="E68" s="6">
        <v>0.15709999999999999</v>
      </c>
      <c r="F68" s="6"/>
      <c r="G68" s="6">
        <v>0.15709999999999999</v>
      </c>
      <c r="H68" s="6"/>
      <c r="I68" s="6"/>
      <c r="J68" s="6"/>
      <c r="K68" s="4"/>
      <c r="L68" s="4"/>
      <c r="M68" s="51"/>
    </row>
    <row r="69" spans="1:13" x14ac:dyDescent="0.2">
      <c r="A69" s="44">
        <v>61</v>
      </c>
      <c r="B69" s="4" t="s">
        <v>72</v>
      </c>
      <c r="C69" s="5" t="s">
        <v>83</v>
      </c>
      <c r="D69" s="6">
        <v>0.18579999999999999</v>
      </c>
      <c r="E69" s="6">
        <v>0.18579999999999999</v>
      </c>
      <c r="F69" s="6"/>
      <c r="G69" s="6">
        <v>0.15540000000000001</v>
      </c>
      <c r="H69" s="6">
        <v>3.04E-2</v>
      </c>
      <c r="I69" s="6"/>
      <c r="J69" s="6"/>
      <c r="K69" s="4"/>
      <c r="L69" s="4"/>
      <c r="M69" s="51"/>
    </row>
    <row r="70" spans="1:13" x14ac:dyDescent="0.2">
      <c r="A70" s="42">
        <v>62</v>
      </c>
      <c r="B70" s="4" t="s">
        <v>72</v>
      </c>
      <c r="C70" s="5" t="s">
        <v>84</v>
      </c>
      <c r="D70" s="6">
        <v>0.10929999999999999</v>
      </c>
      <c r="E70" s="6">
        <v>0.10929999999999999</v>
      </c>
      <c r="F70" s="6"/>
      <c r="G70" s="6">
        <v>0.10929999999999999</v>
      </c>
      <c r="H70" s="6"/>
      <c r="I70" s="6"/>
      <c r="J70" s="6"/>
      <c r="K70" s="4"/>
      <c r="L70" s="4"/>
      <c r="M70" s="51"/>
    </row>
    <row r="71" spans="1:13" x14ac:dyDescent="0.2">
      <c r="A71" s="44">
        <v>63</v>
      </c>
      <c r="B71" s="4" t="s">
        <v>72</v>
      </c>
      <c r="C71" s="5" t="s">
        <v>85</v>
      </c>
      <c r="D71" s="8">
        <v>0.11600000000000001</v>
      </c>
      <c r="E71" s="8">
        <v>0.11600000000000001</v>
      </c>
      <c r="F71" s="6"/>
      <c r="G71" s="6">
        <v>0.11600000000000001</v>
      </c>
      <c r="H71" s="6"/>
      <c r="I71" s="6"/>
      <c r="J71" s="6"/>
      <c r="K71" s="4"/>
      <c r="L71" s="4"/>
      <c r="M71" s="51"/>
    </row>
    <row r="72" spans="1:13" x14ac:dyDescent="0.2">
      <c r="A72" s="42">
        <v>64</v>
      </c>
      <c r="B72" s="4" t="s">
        <v>72</v>
      </c>
      <c r="C72" s="5" t="s">
        <v>86</v>
      </c>
      <c r="D72" s="6">
        <v>0.14499999999999999</v>
      </c>
      <c r="E72" s="6">
        <v>0.14499999999999999</v>
      </c>
      <c r="F72" s="6"/>
      <c r="G72" s="6">
        <v>0.14499999999999999</v>
      </c>
      <c r="H72" s="6"/>
      <c r="I72" s="6"/>
      <c r="J72" s="6"/>
      <c r="K72" s="4"/>
      <c r="L72" s="4"/>
      <c r="M72" s="51"/>
    </row>
    <row r="73" spans="1:13" x14ac:dyDescent="0.2">
      <c r="A73" s="44">
        <v>65</v>
      </c>
      <c r="B73" s="4" t="s">
        <v>72</v>
      </c>
      <c r="C73" s="5" t="s">
        <v>87</v>
      </c>
      <c r="D73" s="6">
        <v>0.14499999999999999</v>
      </c>
      <c r="E73" s="6">
        <v>0.14499999999999999</v>
      </c>
      <c r="F73" s="6"/>
      <c r="G73" s="6">
        <v>0.14499999999999999</v>
      </c>
      <c r="H73" s="6"/>
      <c r="I73" s="6"/>
      <c r="J73" s="6"/>
      <c r="K73" s="4"/>
      <c r="L73" s="4"/>
      <c r="M73" s="51"/>
    </row>
    <row r="74" spans="1:13" x14ac:dyDescent="0.2">
      <c r="A74" s="42">
        <v>66</v>
      </c>
      <c r="B74" s="4" t="s">
        <v>72</v>
      </c>
      <c r="C74" s="5" t="s">
        <v>88</v>
      </c>
      <c r="D74" s="6">
        <v>0.1449</v>
      </c>
      <c r="E74" s="6">
        <v>0.1449</v>
      </c>
      <c r="F74" s="6"/>
      <c r="G74" s="6">
        <v>0.1449</v>
      </c>
      <c r="H74" s="6"/>
      <c r="I74" s="6"/>
      <c r="J74" s="6"/>
      <c r="K74" s="4"/>
      <c r="L74" s="4"/>
      <c r="M74" s="51"/>
    </row>
    <row r="75" spans="1:13" x14ac:dyDescent="0.2">
      <c r="A75" s="44">
        <v>67</v>
      </c>
      <c r="B75" s="4" t="s">
        <v>72</v>
      </c>
      <c r="C75" s="5" t="s">
        <v>89</v>
      </c>
      <c r="D75" s="6">
        <v>0.1459</v>
      </c>
      <c r="E75" s="6">
        <v>0.1459</v>
      </c>
      <c r="F75" s="6"/>
      <c r="G75" s="6">
        <v>0.1459</v>
      </c>
      <c r="H75" s="6"/>
      <c r="I75" s="6"/>
      <c r="J75" s="6"/>
      <c r="K75" s="4"/>
      <c r="L75" s="4"/>
      <c r="M75" s="51"/>
    </row>
    <row r="76" spans="1:13" x14ac:dyDescent="0.2">
      <c r="A76" s="42">
        <v>68</v>
      </c>
      <c r="B76" s="4" t="s">
        <v>72</v>
      </c>
      <c r="C76" s="5" t="s">
        <v>90</v>
      </c>
      <c r="D76" s="6">
        <v>0.14399999999999999</v>
      </c>
      <c r="E76" s="6">
        <v>0.14399999999999999</v>
      </c>
      <c r="F76" s="6"/>
      <c r="G76" s="6">
        <v>0.14399999999999999</v>
      </c>
      <c r="H76" s="6"/>
      <c r="I76" s="6"/>
      <c r="J76" s="6"/>
      <c r="K76" s="4"/>
      <c r="L76" s="4"/>
      <c r="M76" s="51"/>
    </row>
    <row r="77" spans="1:13" x14ac:dyDescent="0.2">
      <c r="A77" s="44">
        <v>69</v>
      </c>
      <c r="B77" s="4" t="s">
        <v>72</v>
      </c>
      <c r="C77" s="5" t="s">
        <v>91</v>
      </c>
      <c r="D77" s="6">
        <v>0.14499999999999999</v>
      </c>
      <c r="E77" s="6">
        <v>0.14499999999999999</v>
      </c>
      <c r="F77" s="6"/>
      <c r="G77" s="6">
        <v>0.14499999999999999</v>
      </c>
      <c r="H77" s="6"/>
      <c r="I77" s="6"/>
      <c r="J77" s="6"/>
      <c r="K77" s="4"/>
      <c r="L77" s="4"/>
      <c r="M77" s="51"/>
    </row>
    <row r="78" spans="1:13" x14ac:dyDescent="0.2">
      <c r="A78" s="42">
        <v>70</v>
      </c>
      <c r="B78" s="4" t="s">
        <v>72</v>
      </c>
      <c r="C78" s="5" t="s">
        <v>92</v>
      </c>
      <c r="D78" s="6">
        <v>0.1643</v>
      </c>
      <c r="E78" s="6">
        <v>0.1643</v>
      </c>
      <c r="F78" s="6"/>
      <c r="G78" s="6">
        <v>0.1643</v>
      </c>
      <c r="H78" s="6"/>
      <c r="I78" s="6"/>
      <c r="J78" s="6"/>
      <c r="K78" s="4"/>
      <c r="L78" s="4"/>
      <c r="M78" s="51"/>
    </row>
    <row r="79" spans="1:13" x14ac:dyDescent="0.2">
      <c r="A79" s="44">
        <v>71</v>
      </c>
      <c r="B79" s="4" t="s">
        <v>72</v>
      </c>
      <c r="C79" s="5" t="s">
        <v>93</v>
      </c>
      <c r="D79" s="6">
        <v>0.1641</v>
      </c>
      <c r="E79" s="6">
        <v>0.1641</v>
      </c>
      <c r="F79" s="6"/>
      <c r="G79" s="6">
        <v>0.1641</v>
      </c>
      <c r="H79" s="6"/>
      <c r="I79" s="6"/>
      <c r="J79" s="6"/>
      <c r="K79" s="4"/>
      <c r="L79" s="4"/>
      <c r="M79" s="51"/>
    </row>
    <row r="80" spans="1:13" x14ac:dyDescent="0.2">
      <c r="A80" s="42">
        <v>72</v>
      </c>
      <c r="B80" s="4" t="s">
        <v>72</v>
      </c>
      <c r="C80" s="5" t="s">
        <v>94</v>
      </c>
      <c r="D80" s="6">
        <v>0.16420000000000001</v>
      </c>
      <c r="E80" s="6">
        <v>0.16420000000000001</v>
      </c>
      <c r="F80" s="6"/>
      <c r="G80" s="6">
        <v>0.16420000000000001</v>
      </c>
      <c r="H80" s="6"/>
      <c r="I80" s="6"/>
      <c r="J80" s="6"/>
      <c r="K80" s="4"/>
      <c r="L80" s="4"/>
      <c r="M80" s="51"/>
    </row>
    <row r="81" spans="1:13" x14ac:dyDescent="0.2">
      <c r="A81" s="44">
        <v>73</v>
      </c>
      <c r="B81" s="4" t="s">
        <v>72</v>
      </c>
      <c r="C81" s="5" t="s">
        <v>95</v>
      </c>
      <c r="D81" s="6">
        <v>0.16339999999999999</v>
      </c>
      <c r="E81" s="6">
        <v>0.16339999999999999</v>
      </c>
      <c r="F81" s="6"/>
      <c r="G81" s="6">
        <v>0.16339999999999999</v>
      </c>
      <c r="H81" s="6"/>
      <c r="I81" s="6"/>
      <c r="J81" s="6"/>
      <c r="K81" s="4"/>
      <c r="L81" s="4"/>
      <c r="M81" s="51"/>
    </row>
    <row r="82" spans="1:13" x14ac:dyDescent="0.2">
      <c r="A82" s="42">
        <v>74</v>
      </c>
      <c r="B82" s="4" t="s">
        <v>72</v>
      </c>
      <c r="C82" s="5" t="s">
        <v>96</v>
      </c>
      <c r="D82" s="6">
        <v>0.16500000000000001</v>
      </c>
      <c r="E82" s="6">
        <v>0.16500000000000001</v>
      </c>
      <c r="F82" s="6"/>
      <c r="G82" s="6">
        <v>0.16500000000000001</v>
      </c>
      <c r="H82" s="6"/>
      <c r="I82" s="6"/>
      <c r="J82" s="6"/>
      <c r="K82" s="4"/>
      <c r="L82" s="4"/>
      <c r="M82" s="51"/>
    </row>
    <row r="83" spans="1:13" x14ac:dyDescent="0.2">
      <c r="A83" s="44">
        <v>75</v>
      </c>
      <c r="B83" s="4" t="s">
        <v>72</v>
      </c>
      <c r="C83" s="18" t="s">
        <v>97</v>
      </c>
      <c r="D83" s="19">
        <v>0.1525</v>
      </c>
      <c r="E83" s="19">
        <v>0.1525</v>
      </c>
      <c r="F83" s="6"/>
      <c r="G83" s="6">
        <v>0.1525</v>
      </c>
      <c r="H83" s="6"/>
      <c r="I83" s="6"/>
      <c r="J83" s="6"/>
      <c r="K83" s="4"/>
      <c r="L83" s="4"/>
      <c r="M83" s="51"/>
    </row>
    <row r="84" spans="1:13" x14ac:dyDescent="0.2">
      <c r="A84" s="42">
        <v>76</v>
      </c>
      <c r="B84" s="4" t="s">
        <v>72</v>
      </c>
      <c r="C84" s="5" t="s">
        <v>98</v>
      </c>
      <c r="D84" s="6">
        <v>0.1525</v>
      </c>
      <c r="E84" s="6">
        <v>0.1525</v>
      </c>
      <c r="F84" s="6"/>
      <c r="G84" s="6">
        <v>0.1525</v>
      </c>
      <c r="H84" s="6"/>
      <c r="I84" s="6"/>
      <c r="J84" s="6"/>
      <c r="K84" s="4"/>
      <c r="L84" s="4"/>
      <c r="M84" s="51"/>
    </row>
    <row r="85" spans="1:13" x14ac:dyDescent="0.2">
      <c r="A85" s="44">
        <v>77</v>
      </c>
      <c r="B85" s="4" t="s">
        <v>72</v>
      </c>
      <c r="C85" s="5" t="s">
        <v>99</v>
      </c>
      <c r="D85" s="6">
        <v>0.1525</v>
      </c>
      <c r="E85" s="6">
        <v>0.1525</v>
      </c>
      <c r="F85" s="6"/>
      <c r="G85" s="6">
        <v>0.1525</v>
      </c>
      <c r="H85" s="6"/>
      <c r="I85" s="6"/>
      <c r="J85" s="6"/>
      <c r="K85" s="4"/>
      <c r="L85" s="4"/>
      <c r="M85" s="51"/>
    </row>
    <row r="86" spans="1:13" x14ac:dyDescent="0.2">
      <c r="A86" s="42">
        <v>78</v>
      </c>
      <c r="B86" s="4" t="s">
        <v>72</v>
      </c>
      <c r="C86" s="5" t="s">
        <v>100</v>
      </c>
      <c r="D86" s="6">
        <v>0.1525</v>
      </c>
      <c r="E86" s="6">
        <v>0.1525</v>
      </c>
      <c r="F86" s="6"/>
      <c r="G86" s="6">
        <v>0.1525</v>
      </c>
      <c r="H86" s="6"/>
      <c r="I86" s="6"/>
      <c r="J86" s="6"/>
      <c r="K86" s="4"/>
      <c r="L86" s="4"/>
      <c r="M86" s="51"/>
    </row>
    <row r="87" spans="1:13" x14ac:dyDescent="0.2">
      <c r="A87" s="44">
        <v>79</v>
      </c>
      <c r="B87" s="4" t="s">
        <v>72</v>
      </c>
      <c r="C87" s="5" t="s">
        <v>101</v>
      </c>
      <c r="D87" s="6">
        <v>0.25040000000000001</v>
      </c>
      <c r="E87" s="6">
        <v>0.25040000000000001</v>
      </c>
      <c r="F87" s="6"/>
      <c r="G87" s="6">
        <v>0.25040000000000001</v>
      </c>
      <c r="H87" s="6"/>
      <c r="I87" s="6"/>
      <c r="J87" s="6"/>
      <c r="K87" s="4"/>
      <c r="L87" s="4"/>
      <c r="M87" s="51"/>
    </row>
    <row r="88" spans="1:13" x14ac:dyDescent="0.2">
      <c r="A88" s="42">
        <v>80</v>
      </c>
      <c r="B88" s="4" t="s">
        <v>72</v>
      </c>
      <c r="C88" s="5" t="s">
        <v>102</v>
      </c>
      <c r="D88" s="6">
        <v>0.1191</v>
      </c>
      <c r="E88" s="6">
        <v>0.1191</v>
      </c>
      <c r="F88" s="6"/>
      <c r="G88" s="6">
        <v>0.1191</v>
      </c>
      <c r="H88" s="6"/>
      <c r="I88" s="6"/>
      <c r="J88" s="6"/>
      <c r="K88" s="4"/>
      <c r="L88" s="4"/>
      <c r="M88" s="51"/>
    </row>
    <row r="89" spans="1:13" x14ac:dyDescent="0.2">
      <c r="A89" s="44">
        <v>81</v>
      </c>
      <c r="B89" s="4" t="s">
        <v>72</v>
      </c>
      <c r="C89" s="5" t="s">
        <v>103</v>
      </c>
      <c r="D89" s="6">
        <v>9.8599999999999993E-2</v>
      </c>
      <c r="E89" s="6">
        <v>9.8599999999999993E-2</v>
      </c>
      <c r="F89" s="6"/>
      <c r="G89" s="6">
        <v>9.8599999999999993E-2</v>
      </c>
      <c r="H89" s="6"/>
      <c r="I89" s="6"/>
      <c r="J89" s="6"/>
      <c r="K89" s="4"/>
      <c r="L89" s="4"/>
      <c r="M89" s="51"/>
    </row>
    <row r="90" spans="1:13" x14ac:dyDescent="0.2">
      <c r="A90" s="42">
        <v>82</v>
      </c>
      <c r="B90" s="4" t="s">
        <v>72</v>
      </c>
      <c r="C90" s="5" t="s">
        <v>104</v>
      </c>
      <c r="D90" s="6">
        <v>0.62660000000000005</v>
      </c>
      <c r="E90" s="6">
        <v>0.62660000000000005</v>
      </c>
      <c r="F90" s="6"/>
      <c r="G90" s="6">
        <v>0.62660000000000005</v>
      </c>
      <c r="H90" s="6"/>
      <c r="I90" s="6"/>
      <c r="J90" s="6"/>
      <c r="K90" s="4"/>
      <c r="L90" s="4"/>
      <c r="M90" s="51"/>
    </row>
    <row r="91" spans="1:13" x14ac:dyDescent="0.2">
      <c r="A91" s="44">
        <v>83</v>
      </c>
      <c r="B91" s="4" t="s">
        <v>72</v>
      </c>
      <c r="C91" s="5" t="s">
        <v>105</v>
      </c>
      <c r="D91" s="6">
        <v>5.9400000000000001E-2</v>
      </c>
      <c r="E91" s="6">
        <v>5.9400000000000001E-2</v>
      </c>
      <c r="F91" s="6"/>
      <c r="G91" s="6">
        <v>5.9400000000000001E-2</v>
      </c>
      <c r="H91" s="6"/>
      <c r="I91" s="6"/>
      <c r="J91" s="6"/>
      <c r="K91" s="4"/>
      <c r="L91" s="4"/>
      <c r="M91" s="51"/>
    </row>
    <row r="92" spans="1:13" x14ac:dyDescent="0.2">
      <c r="A92" s="42">
        <v>84</v>
      </c>
      <c r="B92" s="4" t="s">
        <v>72</v>
      </c>
      <c r="C92" s="5" t="s">
        <v>106</v>
      </c>
      <c r="D92" s="6">
        <v>0.50949999999999995</v>
      </c>
      <c r="E92" s="6">
        <v>0.50949999999999995</v>
      </c>
      <c r="F92" s="6"/>
      <c r="G92" s="6">
        <v>0.50949999999999995</v>
      </c>
      <c r="H92" s="6"/>
      <c r="I92" s="6"/>
      <c r="J92" s="6"/>
      <c r="K92" s="4"/>
      <c r="L92" s="4"/>
      <c r="M92" s="51"/>
    </row>
    <row r="93" spans="1:13" x14ac:dyDescent="0.2">
      <c r="A93" s="44">
        <v>85</v>
      </c>
      <c r="B93" s="4" t="s">
        <v>72</v>
      </c>
      <c r="C93" s="5" t="s">
        <v>107</v>
      </c>
      <c r="D93" s="6">
        <v>0.10199999999999999</v>
      </c>
      <c r="E93" s="6">
        <v>0.10199999999999999</v>
      </c>
      <c r="F93" s="6"/>
      <c r="G93" s="6">
        <v>0.10199999999999999</v>
      </c>
      <c r="H93" s="6"/>
      <c r="I93" s="6"/>
      <c r="J93" s="6"/>
      <c r="K93" s="4"/>
      <c r="L93" s="4"/>
      <c r="M93" s="51"/>
    </row>
    <row r="94" spans="1:13" x14ac:dyDescent="0.2">
      <c r="A94" s="42">
        <v>86</v>
      </c>
      <c r="B94" s="4" t="s">
        <v>72</v>
      </c>
      <c r="C94" s="5" t="s">
        <v>108</v>
      </c>
      <c r="D94" s="6">
        <v>0.1532</v>
      </c>
      <c r="E94" s="6">
        <v>0.1532</v>
      </c>
      <c r="F94" s="6"/>
      <c r="G94" s="6">
        <v>0.1532</v>
      </c>
      <c r="H94" s="6"/>
      <c r="I94" s="6"/>
      <c r="J94" s="6"/>
      <c r="K94" s="4"/>
      <c r="L94" s="4"/>
      <c r="M94" s="51"/>
    </row>
    <row r="95" spans="1:13" x14ac:dyDescent="0.2">
      <c r="A95" s="44">
        <v>87</v>
      </c>
      <c r="B95" s="4" t="s">
        <v>72</v>
      </c>
      <c r="C95" s="5" t="s">
        <v>109</v>
      </c>
      <c r="D95" s="6">
        <v>0.109</v>
      </c>
      <c r="E95" s="6">
        <v>0.109</v>
      </c>
      <c r="F95" s="6"/>
      <c r="G95" s="6">
        <v>0.109</v>
      </c>
      <c r="H95" s="6"/>
      <c r="I95" s="6"/>
      <c r="J95" s="6"/>
      <c r="K95" s="4"/>
      <c r="L95" s="4"/>
      <c r="M95" s="51"/>
    </row>
    <row r="96" spans="1:13" x14ac:dyDescent="0.2">
      <c r="A96" s="42">
        <v>88</v>
      </c>
      <c r="B96" s="4" t="s">
        <v>72</v>
      </c>
      <c r="C96" s="5" t="s">
        <v>110</v>
      </c>
      <c r="D96" s="6">
        <v>0.109</v>
      </c>
      <c r="E96" s="6">
        <v>0.109</v>
      </c>
      <c r="F96" s="6"/>
      <c r="G96" s="6">
        <v>0.109</v>
      </c>
      <c r="H96" s="6"/>
      <c r="I96" s="6"/>
      <c r="J96" s="6"/>
      <c r="K96" s="4"/>
      <c r="L96" s="4"/>
      <c r="M96" s="51"/>
    </row>
    <row r="97" spans="1:13" x14ac:dyDescent="0.2">
      <c r="A97" s="44">
        <v>89</v>
      </c>
      <c r="B97" s="4" t="s">
        <v>72</v>
      </c>
      <c r="C97" s="5" t="s">
        <v>111</v>
      </c>
      <c r="D97" s="6">
        <v>0.109</v>
      </c>
      <c r="E97" s="6">
        <v>0.109</v>
      </c>
      <c r="F97" s="6"/>
      <c r="G97" s="6">
        <v>0.109</v>
      </c>
      <c r="H97" s="6"/>
      <c r="I97" s="6"/>
      <c r="J97" s="6"/>
      <c r="K97" s="4"/>
      <c r="L97" s="4"/>
      <c r="M97" s="51"/>
    </row>
    <row r="98" spans="1:13" x14ac:dyDescent="0.2">
      <c r="A98" s="42">
        <v>90</v>
      </c>
      <c r="B98" s="4" t="s">
        <v>72</v>
      </c>
      <c r="C98" s="5" t="s">
        <v>112</v>
      </c>
      <c r="D98" s="6">
        <v>0.109</v>
      </c>
      <c r="E98" s="6">
        <v>0.109</v>
      </c>
      <c r="F98" s="6"/>
      <c r="G98" s="6">
        <v>0.109</v>
      </c>
      <c r="H98" s="6"/>
      <c r="I98" s="6"/>
      <c r="J98" s="6"/>
      <c r="K98" s="4"/>
      <c r="L98" s="4"/>
      <c r="M98" s="51"/>
    </row>
    <row r="99" spans="1:13" x14ac:dyDescent="0.2">
      <c r="A99" s="44">
        <v>91</v>
      </c>
      <c r="B99" s="4" t="s">
        <v>72</v>
      </c>
      <c r="C99" s="5" t="s">
        <v>113</v>
      </c>
      <c r="D99" s="6">
        <v>0.13600000000000001</v>
      </c>
      <c r="E99" s="6">
        <v>0.13600000000000001</v>
      </c>
      <c r="F99" s="6"/>
      <c r="G99" s="6">
        <v>0.13600000000000001</v>
      </c>
      <c r="H99" s="6"/>
      <c r="I99" s="6"/>
      <c r="J99" s="6"/>
      <c r="K99" s="4"/>
      <c r="L99" s="4"/>
      <c r="M99" s="51"/>
    </row>
    <row r="100" spans="1:13" x14ac:dyDescent="0.2">
      <c r="A100" s="42">
        <v>92</v>
      </c>
      <c r="B100" s="4" t="s">
        <v>72</v>
      </c>
      <c r="C100" s="18" t="s">
        <v>114</v>
      </c>
      <c r="D100" s="19">
        <v>0.1019</v>
      </c>
      <c r="E100" s="19">
        <v>0.1019</v>
      </c>
      <c r="F100" s="6"/>
      <c r="G100" s="6">
        <v>0.1019</v>
      </c>
      <c r="H100" s="6"/>
      <c r="I100" s="6"/>
      <c r="J100" s="6"/>
      <c r="K100" s="4"/>
      <c r="L100" s="4"/>
      <c r="M100" s="51"/>
    </row>
    <row r="101" spans="1:13" x14ac:dyDescent="0.2">
      <c r="A101" s="44">
        <v>93</v>
      </c>
      <c r="B101" s="4" t="s">
        <v>72</v>
      </c>
      <c r="C101" s="5" t="s">
        <v>115</v>
      </c>
      <c r="D101" s="6">
        <v>0.1019</v>
      </c>
      <c r="E101" s="6">
        <v>0.1019</v>
      </c>
      <c r="F101" s="6"/>
      <c r="G101" s="6">
        <v>0.1019</v>
      </c>
      <c r="H101" s="6"/>
      <c r="I101" s="6"/>
      <c r="J101" s="6"/>
      <c r="K101" s="4"/>
      <c r="L101" s="4"/>
      <c r="M101" s="51"/>
    </row>
    <row r="102" spans="1:13" x14ac:dyDescent="0.2">
      <c r="A102" s="42">
        <v>94</v>
      </c>
      <c r="B102" s="4" t="s">
        <v>72</v>
      </c>
      <c r="C102" s="5" t="s">
        <v>116</v>
      </c>
      <c r="D102" s="6">
        <v>0.127</v>
      </c>
      <c r="E102" s="6">
        <v>0.127</v>
      </c>
      <c r="F102" s="6"/>
      <c r="G102" s="6">
        <v>0.127</v>
      </c>
      <c r="H102" s="6"/>
      <c r="I102" s="6"/>
      <c r="J102" s="6"/>
      <c r="K102" s="4"/>
      <c r="L102" s="4"/>
      <c r="M102" s="51"/>
    </row>
    <row r="103" spans="1:13" x14ac:dyDescent="0.2">
      <c r="A103" s="44">
        <v>95</v>
      </c>
      <c r="B103" s="4" t="s">
        <v>72</v>
      </c>
      <c r="C103" s="5" t="s">
        <v>117</v>
      </c>
      <c r="D103" s="6">
        <v>0.10249999999999999</v>
      </c>
      <c r="E103" s="6">
        <v>0.10249999999999999</v>
      </c>
      <c r="F103" s="6"/>
      <c r="G103" s="6">
        <v>0.10249999999999999</v>
      </c>
      <c r="H103" s="6"/>
      <c r="I103" s="6"/>
      <c r="J103" s="6"/>
      <c r="K103" s="4"/>
      <c r="L103" s="4"/>
      <c r="M103" s="51"/>
    </row>
    <row r="104" spans="1:13" x14ac:dyDescent="0.2">
      <c r="A104" s="42">
        <v>96</v>
      </c>
      <c r="B104" s="4" t="s">
        <v>72</v>
      </c>
      <c r="C104" s="5" t="s">
        <v>118</v>
      </c>
      <c r="D104" s="6">
        <v>0.1024</v>
      </c>
      <c r="E104" s="6">
        <v>0.1024</v>
      </c>
      <c r="F104" s="6"/>
      <c r="G104" s="6">
        <v>0.1024</v>
      </c>
      <c r="H104" s="6"/>
      <c r="I104" s="6"/>
      <c r="J104" s="6"/>
      <c r="K104" s="4"/>
      <c r="L104" s="4"/>
      <c r="M104" s="51"/>
    </row>
    <row r="105" spans="1:13" x14ac:dyDescent="0.2">
      <c r="A105" s="44">
        <v>97</v>
      </c>
      <c r="B105" s="4" t="s">
        <v>72</v>
      </c>
      <c r="C105" s="5" t="s">
        <v>119</v>
      </c>
      <c r="D105" s="6">
        <v>0.13700000000000001</v>
      </c>
      <c r="E105" s="6">
        <v>0.13700000000000001</v>
      </c>
      <c r="F105" s="6"/>
      <c r="G105" s="6">
        <v>0.13700000000000001</v>
      </c>
      <c r="H105" s="6"/>
      <c r="I105" s="6"/>
      <c r="J105" s="6"/>
      <c r="K105" s="4"/>
      <c r="L105" s="4"/>
      <c r="M105" s="51"/>
    </row>
    <row r="106" spans="1:13" x14ac:dyDescent="0.2">
      <c r="A106" s="42">
        <v>98</v>
      </c>
      <c r="B106" s="4" t="s">
        <v>72</v>
      </c>
      <c r="C106" s="5" t="s">
        <v>120</v>
      </c>
      <c r="D106" s="6">
        <v>0.13</v>
      </c>
      <c r="E106" s="6">
        <v>0.13</v>
      </c>
      <c r="F106" s="6">
        <v>5.4999999999999997E-3</v>
      </c>
      <c r="G106" s="6">
        <v>0.1245</v>
      </c>
      <c r="H106" s="6"/>
      <c r="I106" s="6"/>
      <c r="J106" s="6"/>
      <c r="K106" s="4"/>
      <c r="L106" s="4"/>
      <c r="M106" s="51"/>
    </row>
    <row r="107" spans="1:13" x14ac:dyDescent="0.2">
      <c r="A107" s="44">
        <v>99</v>
      </c>
      <c r="B107" s="4" t="s">
        <v>72</v>
      </c>
      <c r="C107" s="5" t="s">
        <v>121</v>
      </c>
      <c r="D107" s="6">
        <v>0.12759999999999999</v>
      </c>
      <c r="E107" s="6">
        <v>0.12759999999999999</v>
      </c>
      <c r="F107" s="6"/>
      <c r="G107" s="6">
        <v>0.12759999999999999</v>
      </c>
      <c r="H107" s="6"/>
      <c r="I107" s="6"/>
      <c r="J107" s="6"/>
      <c r="K107" s="4"/>
      <c r="L107" s="4"/>
      <c r="M107" s="51"/>
    </row>
    <row r="108" spans="1:13" x14ac:dyDescent="0.2">
      <c r="A108" s="42">
        <v>100</v>
      </c>
      <c r="B108" s="4" t="s">
        <v>72</v>
      </c>
      <c r="C108" s="5" t="s">
        <v>122</v>
      </c>
      <c r="D108" s="6">
        <v>0.1</v>
      </c>
      <c r="E108" s="6">
        <v>0.1</v>
      </c>
      <c r="F108" s="6"/>
      <c r="G108" s="6">
        <v>0.1</v>
      </c>
      <c r="H108" s="6"/>
      <c r="I108" s="6"/>
      <c r="J108" s="6"/>
      <c r="K108" s="4"/>
      <c r="L108" s="4"/>
      <c r="M108" s="51"/>
    </row>
    <row r="109" spans="1:13" x14ac:dyDescent="0.2">
      <c r="A109" s="44">
        <v>101</v>
      </c>
      <c r="B109" s="4" t="s">
        <v>72</v>
      </c>
      <c r="C109" s="5" t="s">
        <v>123</v>
      </c>
      <c r="D109" s="6">
        <v>0.1</v>
      </c>
      <c r="E109" s="6">
        <v>0.1</v>
      </c>
      <c r="F109" s="6"/>
      <c r="G109" s="6">
        <v>0.1</v>
      </c>
      <c r="H109" s="6"/>
      <c r="I109" s="6"/>
      <c r="J109" s="6"/>
      <c r="K109" s="4"/>
      <c r="L109" s="4"/>
      <c r="M109" s="51"/>
    </row>
    <row r="110" spans="1:13" x14ac:dyDescent="0.2">
      <c r="A110" s="42">
        <v>102</v>
      </c>
      <c r="B110" s="4" t="s">
        <v>72</v>
      </c>
      <c r="C110" s="5" t="s">
        <v>124</v>
      </c>
      <c r="D110" s="6">
        <v>0.1303</v>
      </c>
      <c r="E110" s="6">
        <v>0.1303</v>
      </c>
      <c r="F110" s="6"/>
      <c r="G110" s="6">
        <v>0.1303</v>
      </c>
      <c r="H110" s="6"/>
      <c r="I110" s="6"/>
      <c r="J110" s="6"/>
      <c r="K110" s="4"/>
      <c r="L110" s="4"/>
      <c r="M110" s="51"/>
    </row>
    <row r="111" spans="1:13" x14ac:dyDescent="0.2">
      <c r="A111" s="44">
        <v>103</v>
      </c>
      <c r="B111" s="4" t="s">
        <v>72</v>
      </c>
      <c r="C111" s="5" t="s">
        <v>125</v>
      </c>
      <c r="D111" s="6">
        <v>0.104</v>
      </c>
      <c r="E111" s="6">
        <v>0.104</v>
      </c>
      <c r="F111" s="6"/>
      <c r="G111" s="6">
        <v>0.104</v>
      </c>
      <c r="H111" s="6"/>
      <c r="I111" s="6"/>
      <c r="J111" s="6"/>
      <c r="K111" s="4"/>
      <c r="L111" s="4"/>
      <c r="M111" s="51"/>
    </row>
    <row r="112" spans="1:13" x14ac:dyDescent="0.2">
      <c r="A112" s="42">
        <v>104</v>
      </c>
      <c r="B112" s="4" t="s">
        <v>72</v>
      </c>
      <c r="C112" s="5" t="s">
        <v>126</v>
      </c>
      <c r="D112" s="6">
        <v>0.1613</v>
      </c>
      <c r="E112" s="6">
        <v>0.1613</v>
      </c>
      <c r="F112" s="6"/>
      <c r="G112" s="6">
        <v>0.1613</v>
      </c>
      <c r="H112" s="6"/>
      <c r="I112" s="6"/>
      <c r="J112" s="6"/>
      <c r="K112" s="4"/>
      <c r="L112" s="4"/>
      <c r="M112" s="51"/>
    </row>
    <row r="113" spans="1:13" x14ac:dyDescent="0.2">
      <c r="A113" s="44">
        <v>105</v>
      </c>
      <c r="B113" s="4" t="s">
        <v>72</v>
      </c>
      <c r="C113" s="5" t="s">
        <v>127</v>
      </c>
      <c r="D113" s="6">
        <v>0.16769999999999999</v>
      </c>
      <c r="E113" s="6">
        <v>0.16769999999999999</v>
      </c>
      <c r="F113" s="6"/>
      <c r="G113" s="6">
        <v>0.16769999999999999</v>
      </c>
      <c r="H113" s="6"/>
      <c r="I113" s="6"/>
      <c r="J113" s="6"/>
      <c r="K113" s="4"/>
      <c r="L113" s="4"/>
      <c r="M113" s="51"/>
    </row>
    <row r="114" spans="1:13" x14ac:dyDescent="0.2">
      <c r="A114" s="42">
        <v>106</v>
      </c>
      <c r="B114" s="4" t="s">
        <v>72</v>
      </c>
      <c r="C114" s="5" t="s">
        <v>128</v>
      </c>
      <c r="D114" s="6">
        <v>0.16669999999999999</v>
      </c>
      <c r="E114" s="6">
        <v>0.16669999999999999</v>
      </c>
      <c r="F114" s="6"/>
      <c r="G114" s="6">
        <v>0.16669999999999999</v>
      </c>
      <c r="H114" s="6"/>
      <c r="I114" s="6"/>
      <c r="J114" s="6"/>
      <c r="K114" s="4"/>
      <c r="L114" s="4"/>
      <c r="M114" s="51"/>
    </row>
    <row r="115" spans="1:13" x14ac:dyDescent="0.2">
      <c r="A115" s="44">
        <v>107</v>
      </c>
      <c r="B115" s="4" t="s">
        <v>72</v>
      </c>
      <c r="C115" s="5" t="s">
        <v>129</v>
      </c>
      <c r="D115" s="6">
        <v>0.14749999999999999</v>
      </c>
      <c r="E115" s="6">
        <v>0.14749999999999999</v>
      </c>
      <c r="F115" s="6"/>
      <c r="G115" s="6">
        <v>0.14749999999999999</v>
      </c>
      <c r="H115" s="6"/>
      <c r="I115" s="6"/>
      <c r="J115" s="6"/>
      <c r="K115" s="4"/>
      <c r="L115" s="4"/>
      <c r="M115" s="51"/>
    </row>
    <row r="116" spans="1:13" x14ac:dyDescent="0.2">
      <c r="A116" s="42">
        <v>108</v>
      </c>
      <c r="B116" s="4" t="s">
        <v>72</v>
      </c>
      <c r="C116" s="5" t="s">
        <v>130</v>
      </c>
      <c r="D116" s="6">
        <v>0.14879999999999999</v>
      </c>
      <c r="E116" s="6">
        <v>0.14879999999999999</v>
      </c>
      <c r="F116" s="6"/>
      <c r="G116" s="6">
        <v>0.13339999999999999</v>
      </c>
      <c r="H116" s="6">
        <v>1.54E-2</v>
      </c>
      <c r="I116" s="6"/>
      <c r="J116" s="6"/>
      <c r="K116" s="4"/>
      <c r="L116" s="4"/>
      <c r="M116" s="51"/>
    </row>
    <row r="117" spans="1:13" x14ac:dyDescent="0.2">
      <c r="A117" s="44">
        <v>109</v>
      </c>
      <c r="B117" s="4" t="s">
        <v>72</v>
      </c>
      <c r="C117" s="5" t="s">
        <v>131</v>
      </c>
      <c r="D117" s="6">
        <v>0.1474</v>
      </c>
      <c r="E117" s="6">
        <v>0.1474</v>
      </c>
      <c r="F117" s="6"/>
      <c r="G117" s="6">
        <v>0.1474</v>
      </c>
      <c r="H117" s="6"/>
      <c r="I117" s="6"/>
      <c r="J117" s="6"/>
      <c r="K117" s="4"/>
      <c r="L117" s="4"/>
      <c r="M117" s="51"/>
    </row>
    <row r="118" spans="1:13" x14ac:dyDescent="0.2">
      <c r="A118" s="42">
        <v>110</v>
      </c>
      <c r="B118" s="4" t="s">
        <v>72</v>
      </c>
      <c r="C118" s="5" t="s">
        <v>132</v>
      </c>
      <c r="D118" s="6">
        <v>0.1474</v>
      </c>
      <c r="E118" s="6">
        <v>0.1474</v>
      </c>
      <c r="F118" s="6"/>
      <c r="G118" s="6">
        <v>0.1474</v>
      </c>
      <c r="H118" s="6"/>
      <c r="I118" s="6"/>
      <c r="J118" s="6"/>
      <c r="K118" s="4"/>
      <c r="L118" s="4"/>
      <c r="M118" s="51"/>
    </row>
    <row r="119" spans="1:13" x14ac:dyDescent="0.2">
      <c r="A119" s="44">
        <v>111</v>
      </c>
      <c r="B119" s="4" t="s">
        <v>72</v>
      </c>
      <c r="C119" s="5" t="s">
        <v>133</v>
      </c>
      <c r="D119" s="6">
        <v>0.14749999999999999</v>
      </c>
      <c r="E119" s="6">
        <v>0.14749999999999999</v>
      </c>
      <c r="F119" s="6"/>
      <c r="G119" s="6">
        <v>0.14749999999999999</v>
      </c>
      <c r="H119" s="6"/>
      <c r="I119" s="6"/>
      <c r="J119" s="6"/>
      <c r="K119" s="4"/>
      <c r="L119" s="4"/>
      <c r="M119" s="51"/>
    </row>
    <row r="120" spans="1:13" x14ac:dyDescent="0.2">
      <c r="A120" s="42">
        <v>112</v>
      </c>
      <c r="B120" s="4" t="s">
        <v>72</v>
      </c>
      <c r="C120" s="5" t="s">
        <v>134</v>
      </c>
      <c r="D120" s="6">
        <v>0.1474</v>
      </c>
      <c r="E120" s="6">
        <v>0.1474</v>
      </c>
      <c r="F120" s="6"/>
      <c r="G120" s="6">
        <v>0.1474</v>
      </c>
      <c r="H120" s="6"/>
      <c r="I120" s="6"/>
      <c r="J120" s="6"/>
      <c r="K120" s="4"/>
      <c r="L120" s="4"/>
      <c r="M120" s="51"/>
    </row>
    <row r="121" spans="1:13" x14ac:dyDescent="0.2">
      <c r="A121" s="44">
        <v>113</v>
      </c>
      <c r="B121" s="4" t="s">
        <v>72</v>
      </c>
      <c r="C121" s="5" t="s">
        <v>135</v>
      </c>
      <c r="D121" s="6">
        <v>0.1474</v>
      </c>
      <c r="E121" s="6">
        <v>0.1474</v>
      </c>
      <c r="F121" s="6"/>
      <c r="G121" s="6">
        <v>0.1159</v>
      </c>
      <c r="H121" s="6">
        <v>3.15E-2</v>
      </c>
      <c r="I121" s="6"/>
      <c r="J121" s="6"/>
      <c r="K121" s="4"/>
      <c r="L121" s="4"/>
      <c r="M121" s="51"/>
    </row>
    <row r="122" spans="1:13" x14ac:dyDescent="0.2">
      <c r="A122" s="42">
        <v>114</v>
      </c>
      <c r="B122" s="4" t="s">
        <v>72</v>
      </c>
      <c r="C122" s="5" t="s">
        <v>136</v>
      </c>
      <c r="D122" s="6">
        <v>0.1421</v>
      </c>
      <c r="E122" s="6">
        <v>0.1421</v>
      </c>
      <c r="F122" s="6"/>
      <c r="G122" s="6">
        <v>0.1421</v>
      </c>
      <c r="H122" s="6"/>
      <c r="I122" s="6"/>
      <c r="J122" s="6"/>
      <c r="K122" s="4"/>
      <c r="L122" s="4"/>
      <c r="M122" s="51"/>
    </row>
    <row r="123" spans="1:13" x14ac:dyDescent="0.2">
      <c r="A123" s="44">
        <v>115</v>
      </c>
      <c r="B123" s="4" t="s">
        <v>72</v>
      </c>
      <c r="C123" s="5" t="s">
        <v>137</v>
      </c>
      <c r="D123" s="6">
        <v>0.13739999999999999</v>
      </c>
      <c r="E123" s="6">
        <v>0.13739999999999999</v>
      </c>
      <c r="F123" s="6"/>
      <c r="G123" s="6">
        <v>0.13739999999999999</v>
      </c>
      <c r="H123" s="6"/>
      <c r="I123" s="6"/>
      <c r="J123" s="6"/>
      <c r="K123" s="4"/>
      <c r="L123" s="4"/>
      <c r="M123" s="51"/>
    </row>
    <row r="124" spans="1:13" x14ac:dyDescent="0.2">
      <c r="A124" s="42">
        <v>116</v>
      </c>
      <c r="B124" s="4" t="s">
        <v>72</v>
      </c>
      <c r="C124" s="5" t="s">
        <v>138</v>
      </c>
      <c r="D124" s="6">
        <v>0.13980000000000001</v>
      </c>
      <c r="E124" s="6">
        <v>0.13980000000000001</v>
      </c>
      <c r="F124" s="6"/>
      <c r="G124" s="6">
        <v>0.13980000000000001</v>
      </c>
      <c r="H124" s="6"/>
      <c r="I124" s="6"/>
      <c r="J124" s="6"/>
      <c r="K124" s="4"/>
      <c r="L124" s="4"/>
      <c r="M124" s="51"/>
    </row>
    <row r="125" spans="1:13" x14ac:dyDescent="0.2">
      <c r="A125" s="44">
        <v>117</v>
      </c>
      <c r="B125" s="4" t="s">
        <v>72</v>
      </c>
      <c r="C125" s="18" t="s">
        <v>139</v>
      </c>
      <c r="D125" s="19">
        <v>0.1386</v>
      </c>
      <c r="E125" s="19">
        <v>0.1386</v>
      </c>
      <c r="F125" s="6">
        <v>2.0000000000000001E-4</v>
      </c>
      <c r="G125" s="6">
        <v>0.1384</v>
      </c>
      <c r="H125" s="6"/>
      <c r="I125" s="6"/>
      <c r="J125" s="6"/>
      <c r="K125" s="4"/>
      <c r="L125" s="4"/>
      <c r="M125" s="51"/>
    </row>
    <row r="126" spans="1:13" x14ac:dyDescent="0.2">
      <c r="A126" s="42">
        <v>118</v>
      </c>
      <c r="B126" s="4" t="s">
        <v>72</v>
      </c>
      <c r="C126" s="5" t="s">
        <v>140</v>
      </c>
      <c r="D126" s="6">
        <v>0.12620000000000001</v>
      </c>
      <c r="E126" s="6">
        <v>0.12620000000000001</v>
      </c>
      <c r="F126" s="6"/>
      <c r="G126" s="6">
        <v>0.12620000000000001</v>
      </c>
      <c r="H126" s="6"/>
      <c r="I126" s="6"/>
      <c r="J126" s="6"/>
      <c r="K126" s="4"/>
      <c r="L126" s="4"/>
      <c r="M126" s="51"/>
    </row>
    <row r="127" spans="1:13" x14ac:dyDescent="0.2">
      <c r="A127" s="44">
        <v>119</v>
      </c>
      <c r="B127" s="4" t="s">
        <v>72</v>
      </c>
      <c r="C127" s="5" t="s">
        <v>141</v>
      </c>
      <c r="D127" s="6">
        <v>0.13780000000000001</v>
      </c>
      <c r="E127" s="6">
        <v>0.13780000000000001</v>
      </c>
      <c r="F127" s="6">
        <v>6.9999999999999999E-4</v>
      </c>
      <c r="G127" s="6">
        <v>0.1371</v>
      </c>
      <c r="H127" s="6"/>
      <c r="I127" s="6"/>
      <c r="J127" s="6"/>
      <c r="K127" s="4"/>
      <c r="L127" s="4"/>
      <c r="M127" s="51"/>
    </row>
    <row r="128" spans="1:13" x14ac:dyDescent="0.2">
      <c r="A128" s="42">
        <v>120</v>
      </c>
      <c r="B128" s="4" t="s">
        <v>72</v>
      </c>
      <c r="C128" s="5" t="s">
        <v>142</v>
      </c>
      <c r="D128" s="8">
        <v>0.13780000000000001</v>
      </c>
      <c r="E128" s="8">
        <v>0.13780000000000001</v>
      </c>
      <c r="F128" s="6">
        <v>7.8399999999999997E-2</v>
      </c>
      <c r="G128" s="6">
        <v>5.9400000000000001E-2</v>
      </c>
      <c r="H128" s="6"/>
      <c r="I128" s="6"/>
      <c r="J128" s="6"/>
      <c r="K128" s="4"/>
      <c r="L128" s="4"/>
      <c r="M128" s="51"/>
    </row>
    <row r="129" spans="1:13" x14ac:dyDescent="0.2">
      <c r="A129" s="44">
        <v>121</v>
      </c>
      <c r="B129" s="4" t="s">
        <v>72</v>
      </c>
      <c r="C129" s="5" t="s">
        <v>143</v>
      </c>
      <c r="D129" s="6">
        <v>0.32679999999999998</v>
      </c>
      <c r="E129" s="6">
        <v>0.32679999999999998</v>
      </c>
      <c r="F129" s="6"/>
      <c r="G129" s="6">
        <v>0.32679999999999998</v>
      </c>
      <c r="H129" s="6"/>
      <c r="I129" s="6"/>
      <c r="J129" s="6"/>
      <c r="K129" s="4"/>
      <c r="L129" s="4"/>
      <c r="M129" s="51"/>
    </row>
    <row r="130" spans="1:13" x14ac:dyDescent="0.2">
      <c r="A130" s="42">
        <v>122</v>
      </c>
      <c r="B130" s="4" t="s">
        <v>72</v>
      </c>
      <c r="C130" s="5" t="s">
        <v>144</v>
      </c>
      <c r="D130" s="6">
        <v>0.32690000000000002</v>
      </c>
      <c r="E130" s="6">
        <v>0.32690000000000002</v>
      </c>
      <c r="F130" s="6"/>
      <c r="G130" s="6">
        <v>0.32690000000000002</v>
      </c>
      <c r="H130" s="6"/>
      <c r="I130" s="6"/>
      <c r="J130" s="6"/>
      <c r="K130" s="4"/>
      <c r="L130" s="4"/>
      <c r="M130" s="51"/>
    </row>
    <row r="131" spans="1:13" x14ac:dyDescent="0.2">
      <c r="A131" s="44">
        <v>123</v>
      </c>
      <c r="B131" s="4" t="s">
        <v>72</v>
      </c>
      <c r="C131" s="5" t="s">
        <v>145</v>
      </c>
      <c r="D131" s="6">
        <v>0.32690000000000002</v>
      </c>
      <c r="E131" s="6">
        <v>0.32690000000000002</v>
      </c>
      <c r="F131" s="6"/>
      <c r="G131" s="6">
        <v>0.32690000000000002</v>
      </c>
      <c r="H131" s="6"/>
      <c r="I131" s="6"/>
      <c r="J131" s="6"/>
      <c r="K131" s="4"/>
      <c r="L131" s="4"/>
      <c r="M131" s="51"/>
    </row>
    <row r="132" spans="1:13" x14ac:dyDescent="0.2">
      <c r="A132" s="42">
        <v>124</v>
      </c>
      <c r="B132" s="4" t="s">
        <v>72</v>
      </c>
      <c r="C132" s="5" t="s">
        <v>146</v>
      </c>
      <c r="D132" s="6">
        <v>0.32690000000000002</v>
      </c>
      <c r="E132" s="6">
        <v>0.32690000000000002</v>
      </c>
      <c r="F132" s="6"/>
      <c r="G132" s="6">
        <v>0.32690000000000002</v>
      </c>
      <c r="H132" s="6"/>
      <c r="I132" s="6"/>
      <c r="J132" s="6"/>
      <c r="K132" s="4"/>
      <c r="L132" s="4"/>
      <c r="M132" s="51"/>
    </row>
    <row r="133" spans="1:13" x14ac:dyDescent="0.2">
      <c r="A133" s="44">
        <v>125</v>
      </c>
      <c r="B133" s="4" t="s">
        <v>72</v>
      </c>
      <c r="C133" s="5" t="s">
        <v>147</v>
      </c>
      <c r="D133" s="6">
        <v>0.35899999999999999</v>
      </c>
      <c r="E133" s="6">
        <v>0.35899999999999999</v>
      </c>
      <c r="F133" s="6"/>
      <c r="G133" s="6">
        <v>0.35899999999999999</v>
      </c>
      <c r="H133" s="6"/>
      <c r="I133" s="6"/>
      <c r="J133" s="6"/>
      <c r="K133" s="4"/>
      <c r="L133" s="4"/>
      <c r="M133" s="51"/>
    </row>
    <row r="134" spans="1:13" x14ac:dyDescent="0.2">
      <c r="A134" s="42">
        <v>126</v>
      </c>
      <c r="B134" s="4" t="s">
        <v>72</v>
      </c>
      <c r="C134" s="5" t="s">
        <v>148</v>
      </c>
      <c r="D134" s="6">
        <v>0.35899999999999999</v>
      </c>
      <c r="E134" s="6">
        <v>0.35899999999999999</v>
      </c>
      <c r="F134" s="6"/>
      <c r="G134" s="6">
        <v>0.35899999999999999</v>
      </c>
      <c r="H134" s="6"/>
      <c r="I134" s="6"/>
      <c r="J134" s="6"/>
      <c r="K134" s="4"/>
      <c r="L134" s="4"/>
      <c r="M134" s="51"/>
    </row>
    <row r="135" spans="1:13" x14ac:dyDescent="0.2">
      <c r="A135" s="44">
        <v>127</v>
      </c>
      <c r="B135" s="4" t="s">
        <v>72</v>
      </c>
      <c r="C135" s="5" t="s">
        <v>149</v>
      </c>
      <c r="D135" s="6">
        <v>0.35899999999999999</v>
      </c>
      <c r="E135" s="6">
        <v>0.35899999999999999</v>
      </c>
      <c r="F135" s="6"/>
      <c r="G135" s="6">
        <v>0.35899999999999999</v>
      </c>
      <c r="H135" s="6"/>
      <c r="I135" s="6"/>
      <c r="J135" s="6"/>
      <c r="K135" s="4"/>
      <c r="L135" s="4"/>
      <c r="M135" s="51"/>
    </row>
    <row r="136" spans="1:13" x14ac:dyDescent="0.2">
      <c r="A136" s="42">
        <v>128</v>
      </c>
      <c r="B136" s="4" t="s">
        <v>72</v>
      </c>
      <c r="C136" s="5" t="s">
        <v>150</v>
      </c>
      <c r="D136" s="6">
        <v>0.35899999999999999</v>
      </c>
      <c r="E136" s="6">
        <v>0.35899999999999999</v>
      </c>
      <c r="F136" s="6"/>
      <c r="G136" s="6">
        <v>0.35899999999999999</v>
      </c>
      <c r="H136" s="6"/>
      <c r="I136" s="6"/>
      <c r="J136" s="6"/>
      <c r="K136" s="4"/>
      <c r="L136" s="4"/>
      <c r="M136" s="51"/>
    </row>
    <row r="137" spans="1:13" x14ac:dyDescent="0.2">
      <c r="A137" s="44">
        <v>129</v>
      </c>
      <c r="B137" s="4" t="s">
        <v>72</v>
      </c>
      <c r="C137" s="5" t="s">
        <v>151</v>
      </c>
      <c r="D137" s="6">
        <v>0.35070000000000001</v>
      </c>
      <c r="E137" s="6">
        <v>0.35070000000000001</v>
      </c>
      <c r="F137" s="6"/>
      <c r="G137" s="6">
        <v>0.34699999999999998</v>
      </c>
      <c r="H137" s="6"/>
      <c r="I137" s="6">
        <v>3.7000000000000002E-3</v>
      </c>
      <c r="J137" s="6"/>
      <c r="K137" s="4"/>
      <c r="L137" s="4"/>
      <c r="M137" s="51"/>
    </row>
    <row r="138" spans="1:13" x14ac:dyDescent="0.2">
      <c r="A138" s="42">
        <v>130</v>
      </c>
      <c r="B138" s="4" t="s">
        <v>72</v>
      </c>
      <c r="C138" s="5" t="s">
        <v>152</v>
      </c>
      <c r="D138" s="6">
        <v>0.31879999999999997</v>
      </c>
      <c r="E138" s="6">
        <v>0.31879999999999997</v>
      </c>
      <c r="F138" s="6"/>
      <c r="G138" s="6">
        <v>0.2631</v>
      </c>
      <c r="H138" s="6"/>
      <c r="I138" s="6">
        <v>5.57E-2</v>
      </c>
      <c r="J138" s="6"/>
      <c r="K138" s="4"/>
      <c r="L138" s="4"/>
      <c r="M138" s="51"/>
    </row>
    <row r="139" spans="1:13" x14ac:dyDescent="0.2">
      <c r="A139" s="44">
        <v>131</v>
      </c>
      <c r="B139" s="4" t="s">
        <v>72</v>
      </c>
      <c r="C139" s="5" t="s">
        <v>153</v>
      </c>
      <c r="D139" s="8">
        <v>0.3175</v>
      </c>
      <c r="E139" s="8">
        <v>0.3175</v>
      </c>
      <c r="F139" s="6"/>
      <c r="G139" s="6">
        <v>0.25619999999999998</v>
      </c>
      <c r="H139" s="6"/>
      <c r="I139" s="6">
        <v>6.13E-2</v>
      </c>
      <c r="J139" s="6"/>
      <c r="K139" s="4"/>
      <c r="L139" s="4"/>
      <c r="M139" s="51"/>
    </row>
    <row r="140" spans="1:13" x14ac:dyDescent="0.2">
      <c r="A140" s="42">
        <v>132</v>
      </c>
      <c r="B140" s="4" t="s">
        <v>72</v>
      </c>
      <c r="C140" s="5" t="s">
        <v>154</v>
      </c>
      <c r="D140" s="6">
        <v>0.3175</v>
      </c>
      <c r="E140" s="6">
        <v>0.3175</v>
      </c>
      <c r="F140" s="6"/>
      <c r="G140" s="6">
        <v>0.25430000000000003</v>
      </c>
      <c r="H140" s="6"/>
      <c r="I140" s="6">
        <v>6.3200000000000006E-2</v>
      </c>
      <c r="J140" s="6"/>
      <c r="K140" s="4"/>
      <c r="L140" s="4"/>
      <c r="M140" s="51"/>
    </row>
    <row r="141" spans="1:13" x14ac:dyDescent="0.2">
      <c r="A141" s="44">
        <v>133</v>
      </c>
      <c r="B141" s="4" t="s">
        <v>72</v>
      </c>
      <c r="C141" s="5" t="s">
        <v>155</v>
      </c>
      <c r="D141" s="8">
        <v>0.34339999999999998</v>
      </c>
      <c r="E141" s="8">
        <v>0.34339999999999998</v>
      </c>
      <c r="F141" s="6"/>
      <c r="G141" s="6">
        <v>0.29749999999999999</v>
      </c>
      <c r="H141" s="6"/>
      <c r="I141" s="6">
        <v>4.5900000000000003E-2</v>
      </c>
      <c r="J141" s="6"/>
      <c r="K141" s="4"/>
      <c r="L141" s="4"/>
      <c r="M141" s="51"/>
    </row>
    <row r="142" spans="1:13" x14ac:dyDescent="0.2">
      <c r="A142" s="42">
        <v>134</v>
      </c>
      <c r="B142" s="4" t="s">
        <v>72</v>
      </c>
      <c r="C142" s="5" t="s">
        <v>156</v>
      </c>
      <c r="D142" s="6">
        <v>0.30299999999999999</v>
      </c>
      <c r="E142" s="6">
        <v>0.30299999999999999</v>
      </c>
      <c r="F142" s="6"/>
      <c r="G142" s="6">
        <v>0.30299999999999999</v>
      </c>
      <c r="H142" s="6"/>
      <c r="I142" s="6"/>
      <c r="J142" s="6"/>
      <c r="K142" s="4"/>
      <c r="L142" s="4"/>
      <c r="M142" s="51"/>
    </row>
    <row r="143" spans="1:13" x14ac:dyDescent="0.2">
      <c r="A143" s="44">
        <v>135</v>
      </c>
      <c r="B143" s="4" t="s">
        <v>72</v>
      </c>
      <c r="C143" s="5" t="s">
        <v>157</v>
      </c>
      <c r="D143" s="6">
        <v>0.30299999999999999</v>
      </c>
      <c r="E143" s="6">
        <v>0.30299999999999999</v>
      </c>
      <c r="F143" s="6"/>
      <c r="G143" s="6">
        <v>0.24099999999999999</v>
      </c>
      <c r="H143" s="6">
        <v>6.2E-2</v>
      </c>
      <c r="I143" s="6"/>
      <c r="J143" s="6"/>
      <c r="K143" s="4"/>
      <c r="L143" s="4"/>
      <c r="M143" s="51"/>
    </row>
    <row r="144" spans="1:13" x14ac:dyDescent="0.2">
      <c r="A144" s="42">
        <v>136</v>
      </c>
      <c r="B144" s="4" t="s">
        <v>72</v>
      </c>
      <c r="C144" s="5" t="s">
        <v>158</v>
      </c>
      <c r="D144" s="6">
        <v>0.30299999999999999</v>
      </c>
      <c r="E144" s="6">
        <v>0.30299999999999999</v>
      </c>
      <c r="F144" s="6"/>
      <c r="G144" s="6">
        <v>6.0299999999999999E-2</v>
      </c>
      <c r="H144" s="6">
        <v>0.2427</v>
      </c>
      <c r="I144" s="6"/>
      <c r="J144" s="6"/>
      <c r="K144" s="4"/>
      <c r="L144" s="4"/>
      <c r="M144" s="51"/>
    </row>
    <row r="145" spans="1:13" x14ac:dyDescent="0.2">
      <c r="A145" s="44">
        <v>137</v>
      </c>
      <c r="B145" s="4" t="s">
        <v>72</v>
      </c>
      <c r="C145" s="5" t="s">
        <v>159</v>
      </c>
      <c r="D145" s="6">
        <v>0.30299999999999999</v>
      </c>
      <c r="E145" s="6">
        <v>0.30299999999999999</v>
      </c>
      <c r="F145" s="6"/>
      <c r="G145" s="6">
        <v>3.1699999999999999E-2</v>
      </c>
      <c r="H145" s="6">
        <v>0.27129999999999999</v>
      </c>
      <c r="I145" s="6"/>
      <c r="J145" s="6"/>
      <c r="K145" s="4"/>
      <c r="L145" s="4"/>
      <c r="M145" s="51"/>
    </row>
    <row r="146" spans="1:13" x14ac:dyDescent="0.2">
      <c r="A146" s="42">
        <v>138</v>
      </c>
      <c r="B146" s="4" t="s">
        <v>72</v>
      </c>
      <c r="C146" s="36" t="s">
        <v>160</v>
      </c>
      <c r="D146" s="8">
        <v>0.30509999999999998</v>
      </c>
      <c r="E146" s="8">
        <v>0.30509999999999998</v>
      </c>
      <c r="F146" s="6">
        <v>5.2600000000000001E-2</v>
      </c>
      <c r="G146" s="6">
        <v>0.20649999999999999</v>
      </c>
      <c r="H146" s="6">
        <v>4.5999999999999999E-2</v>
      </c>
      <c r="I146" s="6"/>
      <c r="J146" s="6"/>
      <c r="K146" s="4"/>
      <c r="L146" s="4"/>
      <c r="M146" s="51"/>
    </row>
    <row r="147" spans="1:13" x14ac:dyDescent="0.2">
      <c r="A147" s="44">
        <v>139</v>
      </c>
      <c r="B147" s="4" t="s">
        <v>72</v>
      </c>
      <c r="C147" s="36" t="s">
        <v>161</v>
      </c>
      <c r="D147" s="8">
        <v>0.30009999999999998</v>
      </c>
      <c r="E147" s="8">
        <v>0.30009999999999998</v>
      </c>
      <c r="F147" s="6">
        <v>0.2273</v>
      </c>
      <c r="G147" s="6">
        <v>7.2800000000000004E-2</v>
      </c>
      <c r="H147" s="6"/>
      <c r="I147" s="6"/>
      <c r="J147" s="6"/>
      <c r="K147" s="4"/>
      <c r="L147" s="4"/>
      <c r="M147" s="51"/>
    </row>
    <row r="148" spans="1:13" x14ac:dyDescent="0.2">
      <c r="A148" s="42">
        <v>140</v>
      </c>
      <c r="B148" s="4" t="s">
        <v>72</v>
      </c>
      <c r="C148" s="28" t="s">
        <v>162</v>
      </c>
      <c r="D148" s="7">
        <v>32.929600000000001</v>
      </c>
      <c r="E148" s="6">
        <f>SUM(F148:J148)</f>
        <v>31.828199999999999</v>
      </c>
      <c r="F148" s="6">
        <v>14.095000000000001</v>
      </c>
      <c r="G148" s="6">
        <v>12.428699999999999</v>
      </c>
      <c r="H148" s="6">
        <v>4.4234999999999998</v>
      </c>
      <c r="I148" s="6">
        <v>0.57189999999999996</v>
      </c>
      <c r="J148" s="6">
        <v>0.30909999999999999</v>
      </c>
      <c r="K148" s="4"/>
      <c r="L148" s="4"/>
      <c r="M148" s="51"/>
    </row>
    <row r="149" spans="1:13" x14ac:dyDescent="0.2">
      <c r="A149" s="44">
        <v>141</v>
      </c>
      <c r="B149" s="4" t="s">
        <v>72</v>
      </c>
      <c r="C149" s="36" t="s">
        <v>163</v>
      </c>
      <c r="D149" s="7">
        <v>16.376000000000001</v>
      </c>
      <c r="E149" s="6">
        <v>16.376000000000001</v>
      </c>
      <c r="F149" s="6">
        <v>0.92410000000000003</v>
      </c>
      <c r="G149" s="6">
        <v>13.9093</v>
      </c>
      <c r="H149" s="6">
        <v>1.5426</v>
      </c>
      <c r="I149" s="6"/>
      <c r="J149" s="6"/>
      <c r="K149" s="4"/>
      <c r="L149" s="4"/>
      <c r="M149" s="51"/>
    </row>
    <row r="150" spans="1:13" x14ac:dyDescent="0.2">
      <c r="A150" s="42">
        <v>142</v>
      </c>
      <c r="B150" s="4" t="s">
        <v>72</v>
      </c>
      <c r="C150" s="28" t="s">
        <v>164</v>
      </c>
      <c r="D150" s="7">
        <v>38.952300000000001</v>
      </c>
      <c r="E150" s="6">
        <v>37.952300000000001</v>
      </c>
      <c r="F150" s="6">
        <v>17.454999999999998</v>
      </c>
      <c r="G150" s="6">
        <v>18.485499999999998</v>
      </c>
      <c r="H150" s="6">
        <v>2.0118</v>
      </c>
      <c r="I150" s="6"/>
      <c r="J150" s="6"/>
      <c r="K150" s="4"/>
      <c r="L150" s="4"/>
      <c r="M150" s="51"/>
    </row>
    <row r="151" spans="1:13" ht="13.5" thickBot="1" x14ac:dyDescent="0.25">
      <c r="A151" s="52">
        <v>143</v>
      </c>
      <c r="B151" s="9" t="s">
        <v>72</v>
      </c>
      <c r="C151" s="35" t="s">
        <v>165</v>
      </c>
      <c r="D151" s="10">
        <v>0.29970000000000002</v>
      </c>
      <c r="E151" s="10">
        <v>0.29970000000000002</v>
      </c>
      <c r="F151" s="11">
        <v>0.1401</v>
      </c>
      <c r="G151" s="11">
        <v>0.15959999999999999</v>
      </c>
      <c r="H151" s="11"/>
      <c r="I151" s="11"/>
      <c r="J151" s="11"/>
      <c r="K151" s="9"/>
      <c r="L151" s="9"/>
      <c r="M151" s="53"/>
    </row>
    <row r="152" spans="1:13" ht="13.5" thickBot="1" x14ac:dyDescent="0.25">
      <c r="A152" s="55" t="s">
        <v>166</v>
      </c>
      <c r="B152" s="56"/>
      <c r="C152" s="57"/>
      <c r="D152" s="21">
        <f>SUM(D7:D151)</f>
        <v>455.66549999999961</v>
      </c>
      <c r="E152" s="22">
        <f>SUM(E7:E12,E14:E57,E59:E151)</f>
        <v>437.23469999999958</v>
      </c>
      <c r="F152" s="23">
        <f t="shared" ref="F152:M152" si="0">SUM(F7:F151)</f>
        <v>197.90070000000006</v>
      </c>
      <c r="G152" s="23">
        <f t="shared" si="0"/>
        <v>203.85430000000034</v>
      </c>
      <c r="H152" s="23">
        <f t="shared" si="0"/>
        <v>28.385800000000003</v>
      </c>
      <c r="I152" s="23">
        <f t="shared" si="0"/>
        <v>5.3739000000000008</v>
      </c>
      <c r="J152" s="24">
        <f t="shared" si="0"/>
        <v>0.30909999999999999</v>
      </c>
      <c r="K152" s="23">
        <f t="shared" si="0"/>
        <v>1.1103000000000001</v>
      </c>
      <c r="L152" s="23">
        <f t="shared" si="0"/>
        <v>0.14000000000000001</v>
      </c>
      <c r="M152" s="29">
        <f t="shared" si="0"/>
        <v>0.16059999999999999</v>
      </c>
    </row>
    <row r="154" spans="1:13" x14ac:dyDescent="0.2">
      <c r="E154" s="34"/>
    </row>
  </sheetData>
  <mergeCells count="6">
    <mergeCell ref="A152:C152"/>
    <mergeCell ref="A1:M1"/>
    <mergeCell ref="A13:M13"/>
    <mergeCell ref="A6:M6"/>
    <mergeCell ref="A58:M58"/>
    <mergeCell ref="A2:M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A97F39F393A14FAE1B49D7AE966437" ma:contentTypeVersion="13" ma:contentTypeDescription="Utwórz nowy dokument." ma:contentTypeScope="" ma:versionID="bb2bd399a74837e0d2be139dd1a01e80">
  <xsd:schema xmlns:xsd="http://www.w3.org/2001/XMLSchema" xmlns:xs="http://www.w3.org/2001/XMLSchema" xmlns:p="http://schemas.microsoft.com/office/2006/metadata/properties" xmlns:ns2="b23aeb95-8a9f-4ac7-90d3-534e4836afcf" xmlns:ns3="ec554ee9-3b9c-4eb8-82f6-a623a7c12ca4" targetNamespace="http://schemas.microsoft.com/office/2006/metadata/properties" ma:root="true" ma:fieldsID="2d9384cb4751e77371f91209b5bb52e2" ns2:_="" ns3:_="">
    <xsd:import namespace="b23aeb95-8a9f-4ac7-90d3-534e4836afcf"/>
    <xsd:import namespace="ec554ee9-3b9c-4eb8-82f6-a623a7c12c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aeb95-8a9f-4ac7-90d3-534e4836af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3e6039d-11a4-4337-9a41-5c127662120a}" ma:internalName="TaxCatchAll" ma:showField="CatchAllData" ma:web="b23aeb95-8a9f-4ac7-90d3-534e4836af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54ee9-3b9c-4eb8-82f6-a623a7c12c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0f75504c-8deb-420d-8aae-fe9e28053b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3aeb95-8a9f-4ac7-90d3-534e4836afcf" xsi:nil="true"/>
    <lcf76f155ced4ddcb4097134ff3c332f xmlns="ec554ee9-3b9c-4eb8-82f6-a623a7c12c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A314CB8-6659-4660-B934-A531D4A092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7033EB-CF4C-4F69-AFDC-792974010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3aeb95-8a9f-4ac7-90d3-534e4836afcf"/>
    <ds:schemaRef ds:uri="ec554ee9-3b9c-4eb8-82f6-a623a7c12c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766E48-97C6-4462-A657-CFEC7F732BB1}">
  <ds:schemaRefs>
    <ds:schemaRef ds:uri="http://schemas.microsoft.com/office/2006/metadata/properties"/>
    <ds:schemaRef ds:uri="http://schemas.microsoft.com/office/infopath/2007/PartnerControls"/>
    <ds:schemaRef ds:uri="b23aeb95-8a9f-4ac7-90d3-534e4836afcf"/>
    <ds:schemaRef ds:uri="ec554ee9-3b9c-4eb8-82f6-a623a7c12c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R, O, P</vt:lpstr>
    </vt:vector>
  </TitlesOfParts>
  <Manager/>
  <Company>nic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boczarow</dc:creator>
  <cp:keywords/>
  <dc:description/>
  <cp:lastModifiedBy>Ośrodek Gospodarowania Nieruchomościami</cp:lastModifiedBy>
  <cp:revision/>
  <dcterms:created xsi:type="dcterms:W3CDTF">2004-11-03T17:04:44Z</dcterms:created>
  <dcterms:modified xsi:type="dcterms:W3CDTF">2022-06-28T06:11:30Z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0x0101008AA97F39F393A14FAE1B49D7AE966437</vt:lpwstr>
  </property>
  <property fmtid="{D5CDD505-2E9C-101B-9397-08002B2CF9AE}" pid="3" name="MSIP_Label_50945193-57ff-457d-9504-518e9bfb59a9_Enabled">
    <vt:lpwstr>true</vt:lpwstr>
  </property>
  <property fmtid="{D5CDD505-2E9C-101B-9397-08002B2CF9AE}" pid="4" name="MSIP_Label_50945193-57ff-457d-9504-518e9bfb59a9_SetDate">
    <vt:lpwstr>2022-03-24T09:49:43Z</vt:lpwstr>
  </property>
  <property fmtid="{D5CDD505-2E9C-101B-9397-08002B2CF9AE}" pid="5" name="MSIP_Label_50945193-57ff-457d-9504-518e9bfb59a9_Method">
    <vt:lpwstr>Standard</vt:lpwstr>
  </property>
  <property fmtid="{D5CDD505-2E9C-101B-9397-08002B2CF9AE}" pid="6" name="MSIP_Label_50945193-57ff-457d-9504-518e9bfb59a9_Name">
    <vt:lpwstr>ZUT</vt:lpwstr>
  </property>
  <property fmtid="{D5CDD505-2E9C-101B-9397-08002B2CF9AE}" pid="7" name="MSIP_Label_50945193-57ff-457d-9504-518e9bfb59a9_SiteId">
    <vt:lpwstr>0aa66ad4-f98f-4515-b7c9-b60fd37ad027</vt:lpwstr>
  </property>
  <property fmtid="{D5CDD505-2E9C-101B-9397-08002B2CF9AE}" pid="8" name="MSIP_Label_50945193-57ff-457d-9504-518e9bfb59a9_ActionId">
    <vt:lpwstr>aec39f05-0cea-4a7b-9ac6-a86a3b420291</vt:lpwstr>
  </property>
  <property fmtid="{D5CDD505-2E9C-101B-9397-08002B2CF9AE}" pid="9" name="MSIP_Label_50945193-57ff-457d-9504-518e9bfb59a9_ContentBits">
    <vt:lpwstr>0</vt:lpwstr>
  </property>
  <property fmtid="{D5CDD505-2E9C-101B-9397-08002B2CF9AE}" pid="10" name="MediaServiceImageTags">
    <vt:lpwstr/>
  </property>
</Properties>
</file>